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8" windowWidth="14808" windowHeight="8016"/>
  </bookViews>
  <sheets>
    <sheet name="F7" sheetId="4" r:id="rId1"/>
    <sheet name="F8" sheetId="5" r:id="rId2"/>
    <sheet name="F9" sheetId="6"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s>
  <definedNames>
    <definedName name="_Order1" hidden="1">255</definedName>
    <definedName name="_SCH6">'[1]04REL'!#REF!</definedName>
    <definedName name="A">#REF!</definedName>
    <definedName name="ADL.63">[2]Addl.40!$A$38:$I$284</definedName>
    <definedName name="D">#N/A</definedName>
    <definedName name="dpc">'[3]dpc cost'!$D$1</definedName>
    <definedName name="E_315MVA_Addl_Page1">#REF!</definedName>
    <definedName name="E_315MVA_Addl_Page2">#REF!</definedName>
    <definedName name="Fuel_Exp_CY">#REF!</definedName>
    <definedName name="Fuel_Exp_EY">#REF!</definedName>
    <definedName name="Fuel_Exp_PY">#REF!</definedName>
    <definedName name="Intt_Charge_cY">#REF!,#REF!</definedName>
    <definedName name="Intt_Charge_cy_1">'[4]A 3.7'!$H$35,'[4]A 3.7'!$H$44</definedName>
    <definedName name="Intt_Charge_eY">#REF!,#REF!</definedName>
    <definedName name="Intt_Charge_ey_1">'[4]A 3.7'!$I$35,'[4]A 3.7'!$I$44</definedName>
    <definedName name="Intt_Charge_PY">#REF!,#REF!</definedName>
    <definedName name="Intt_Charge_py_1">'[4]A 3.7'!$G$35,'[4]A 3.7'!$G$44</definedName>
    <definedName name="K2000_">#N/A</definedName>
    <definedName name="Pop_Ratio">#REF!</definedName>
    <definedName name="_xlnm.Print_Area" localSheetId="1">'F8'!$A$1:$G$92</definedName>
    <definedName name="q">'[5]A 3.7'!$I$35,'[5]A 3.7'!$I$44</definedName>
    <definedName name="shft1">[3]SUMMERY!$P$1</definedName>
    <definedName name="shftI">[6]SUMMERY!$P$1</definedName>
    <definedName name="X1_">#REF!</definedName>
  </definedNames>
  <calcPr calcId="125725"/>
</workbook>
</file>

<file path=xl/calcChain.xml><?xml version="1.0" encoding="utf-8"?>
<calcChain xmlns="http://schemas.openxmlformats.org/spreadsheetml/2006/main">
  <c r="I6" i="6"/>
  <c r="A6"/>
  <c r="A4"/>
  <c r="A3"/>
  <c r="A2"/>
  <c r="F83" i="5"/>
  <c r="E83"/>
  <c r="D83"/>
  <c r="C83"/>
  <c r="F74"/>
  <c r="E74"/>
  <c r="D74"/>
  <c r="C74"/>
  <c r="F69"/>
  <c r="E69"/>
  <c r="D69"/>
  <c r="C69"/>
  <c r="F62"/>
  <c r="E62"/>
  <c r="D62"/>
  <c r="C62"/>
  <c r="F56"/>
  <c r="E56"/>
  <c r="F43"/>
  <c r="E43"/>
  <c r="E63" s="1"/>
  <c r="D43"/>
  <c r="C43"/>
  <c r="F36"/>
  <c r="E36"/>
  <c r="D36"/>
  <c r="C36"/>
  <c r="F28"/>
  <c r="E28"/>
  <c r="E29" s="1"/>
  <c r="E76" s="1"/>
  <c r="E85" s="1"/>
  <c r="D28"/>
  <c r="C28"/>
  <c r="F24"/>
  <c r="E24"/>
  <c r="D24"/>
  <c r="C24"/>
  <c r="F14"/>
  <c r="E14"/>
  <c r="D14"/>
  <c r="C14"/>
  <c r="G6"/>
  <c r="A6"/>
  <c r="A4"/>
  <c r="A3"/>
  <c r="A2"/>
  <c r="D6" i="4"/>
  <c r="A6"/>
  <c r="A4"/>
  <c r="A3"/>
  <c r="A2"/>
  <c r="D29" i="5" l="1"/>
  <c r="D76" s="1"/>
  <c r="D85" s="1"/>
  <c r="C29"/>
  <c r="C76" s="1"/>
  <c r="F29"/>
  <c r="F76" s="1"/>
  <c r="F85" s="1"/>
  <c r="F63"/>
  <c r="C85"/>
</calcChain>
</file>

<file path=xl/sharedStrings.xml><?xml version="1.0" encoding="utf-8"?>
<sst xmlns="http://schemas.openxmlformats.org/spreadsheetml/2006/main" count="154" uniqueCount="132">
  <si>
    <t>DTL</t>
  </si>
  <si>
    <t>REPLACEMENT OF 8 NO. 245KV SF6 CKT BREAKER AT 220KV S/STN OKHLA</t>
  </si>
  <si>
    <t>245KV SF6 BREAKER</t>
  </si>
  <si>
    <t>Form No:</t>
  </si>
  <si>
    <t>Board of Director/ Agency approving the Capital cost estimates:</t>
  </si>
  <si>
    <t>Date of approval of the Capital cost estimates:</t>
  </si>
  <si>
    <t xml:space="preserve">Present Day Cost  </t>
  </si>
  <si>
    <t xml:space="preserve">Completed Cost </t>
  </si>
  <si>
    <t>Price level of approved estimates</t>
  </si>
  <si>
    <t>As of End of 4rth
Qtr. Of the year 2014-15</t>
  </si>
  <si>
    <t>As on Scheduled COD
 of the Station</t>
  </si>
  <si>
    <t>Foreign Exchange rate considered for the Capital cost estimates</t>
  </si>
  <si>
    <t>Capital Cost excluding IDC, FC, FERC &amp; Hedging Cost</t>
  </si>
  <si>
    <t>Foreign Component, if any (In Million US $ or the relevant Currency)</t>
  </si>
  <si>
    <t>Domestic Component (Rs. Lakhs)</t>
  </si>
  <si>
    <t>Capital cost excluding IDC, FC, FERC &amp; Hedging Cost (Rs. Lakhs)</t>
  </si>
  <si>
    <t>IDC, FC, FERC &amp; Hedging Cost</t>
  </si>
  <si>
    <t>Total IDC, FC, FERC &amp; Hedging Cost (Rs. Lakhs)</t>
  </si>
  <si>
    <t>Rate of taxes &amp; duties considered</t>
  </si>
  <si>
    <t>Capital cost Including IDC, FC, FERC &amp; Hedging Cost</t>
  </si>
  <si>
    <t>Capital cost Including IDC, FC, FERC &amp; Hedging Cost (Rs. Lakhs)</t>
  </si>
  <si>
    <t>Schedule of Commissioning</t>
  </si>
  <si>
    <t xml:space="preserve">COD of Unit-I/ Block-I </t>
  </si>
  <si>
    <t>COD of Unit-II/ Block-II</t>
  </si>
  <si>
    <t>-------------------------</t>
  </si>
  <si>
    <t>---------------------------</t>
  </si>
  <si>
    <t>COD of last Unit/ Block</t>
  </si>
  <si>
    <t xml:space="preserve">Note:   </t>
  </si>
  <si>
    <t>1. Copy of approval letter should be enclosed.</t>
  </si>
  <si>
    <t>2. Details of Capital cost are to be furnished as per Form 8 or Form 9 as applicable.</t>
  </si>
  <si>
    <t>3. Details of IDC &amp; Financing Charges are to be furnished as per Form 10</t>
  </si>
  <si>
    <t>Petitioner</t>
  </si>
  <si>
    <t>REPLACEMENT OF 8 NOS. 245KV SF6 CKT BREAKER AT 220KV S/STN OKHLA</t>
  </si>
  <si>
    <t>Rs Crores</t>
  </si>
  <si>
    <t>No</t>
  </si>
  <si>
    <r>
      <t>Break Down</t>
    </r>
    <r>
      <rPr>
        <b/>
        <vertAlign val="superscript"/>
        <sz val="12"/>
        <rFont val="Tahoma"/>
        <family val="2"/>
      </rPr>
      <t xml:space="preserve"> </t>
    </r>
  </si>
  <si>
    <t>As per original estimates</t>
  </si>
  <si>
    <t>Actual capital expenditure as on COD</t>
  </si>
  <si>
    <t xml:space="preserve">Liabilities/ provisions </t>
  </si>
  <si>
    <t>Variation
(B-C-D)</t>
  </si>
  <si>
    <t>Reasons for Variation</t>
  </si>
  <si>
    <t>A</t>
  </si>
  <si>
    <t>B</t>
  </si>
  <si>
    <t>C</t>
  </si>
  <si>
    <t>D</t>
  </si>
  <si>
    <t>E</t>
  </si>
  <si>
    <t>F</t>
  </si>
  <si>
    <t>Transmission Line</t>
  </si>
  <si>
    <t>Preliminary works</t>
  </si>
  <si>
    <t>Design &amp; Engineering</t>
  </si>
  <si>
    <t>Priliminary investigation,Right of way, forest clearance, PTCC , general civil works etc.</t>
  </si>
  <si>
    <t>Total Preliminary works</t>
  </si>
  <si>
    <t>Transmission Lines material</t>
  </si>
  <si>
    <t>Towers Steel</t>
  </si>
  <si>
    <t>Conductor</t>
  </si>
  <si>
    <t>Earth Wire</t>
  </si>
  <si>
    <t>Insulators</t>
  </si>
  <si>
    <t>Hardware Fittings</t>
  </si>
  <si>
    <t>Conductor &amp; Earthwire accessories</t>
  </si>
  <si>
    <t>Spares</t>
  </si>
  <si>
    <t>Erection, Stringing &amp; Civil works including foundation</t>
  </si>
  <si>
    <t>Total Transmission Line Materials</t>
  </si>
  <si>
    <t>Taxes and Duties</t>
  </si>
  <si>
    <t>Custom Duty</t>
  </si>
  <si>
    <t>Other Taxes &amp; Duties</t>
  </si>
  <si>
    <t>Total Taxes &amp; Duties</t>
  </si>
  <si>
    <t>Total -Transmission lines</t>
  </si>
  <si>
    <t>B.</t>
  </si>
  <si>
    <t>Substations</t>
  </si>
  <si>
    <t>Preliminary works &amp; land</t>
  </si>
  <si>
    <t>Land</t>
  </si>
  <si>
    <t>Site preparation</t>
  </si>
  <si>
    <t>Total Preliminary works &amp; land</t>
  </si>
  <si>
    <t>Civil Works</t>
  </si>
  <si>
    <t>Control Room  &amp; Office Building including HVAC</t>
  </si>
  <si>
    <t>Township &amp; Colony</t>
  </si>
  <si>
    <t>Roads and Drainage</t>
  </si>
  <si>
    <t>Foundation for structures</t>
  </si>
  <si>
    <t>Misc. civil works</t>
  </si>
  <si>
    <t>Total Civil Works</t>
  </si>
  <si>
    <t>Substation Equipments</t>
  </si>
  <si>
    <t>Switchgear (CT,PT, Circuit Breaker, Isolator etc)</t>
  </si>
  <si>
    <t>Transformers</t>
  </si>
  <si>
    <t>Compensating Equipment( Reactor, SVCs etc)</t>
  </si>
  <si>
    <t>Control , Relay &amp; Protection Panel</t>
  </si>
  <si>
    <t>PLCC</t>
  </si>
  <si>
    <t>HVDC package</t>
  </si>
  <si>
    <t>Bus Bars/ conductors/Insulators</t>
  </si>
  <si>
    <t xml:space="preserve">Outdoor lighting </t>
  </si>
  <si>
    <t>Emergency D.G. Set</t>
  </si>
  <si>
    <t>Grounding System</t>
  </si>
  <si>
    <t>Structure for switchyard</t>
  </si>
  <si>
    <t>Total Substation Equipments</t>
  </si>
  <si>
    <t>Total (Sub-station)</t>
  </si>
  <si>
    <t>Construction and pre-commissioning expenses</t>
  </si>
  <si>
    <t>Site supervision &amp; site admn.etc.</t>
  </si>
  <si>
    <t>Tools and Plants</t>
  </si>
  <si>
    <t>construction Insurance</t>
  </si>
  <si>
    <t>Total Construction and pre commissioning expenses</t>
  </si>
  <si>
    <t>Overheads</t>
  </si>
  <si>
    <t>Establishment</t>
  </si>
  <si>
    <t>Audit &amp; Accounts</t>
  </si>
  <si>
    <t>Contingency</t>
  </si>
  <si>
    <t>Total Overheads</t>
  </si>
  <si>
    <t>Total Cost (Plant and Equipment)</t>
  </si>
  <si>
    <t>IDC, FC, FERV &amp; Hedging Cost</t>
  </si>
  <si>
    <t>Interest During Construction (IDC)</t>
  </si>
  <si>
    <t>Financing Charges (FC)</t>
  </si>
  <si>
    <t>Foreign Exchange Rate Variation (FERV)</t>
  </si>
  <si>
    <t>Hedging Cost</t>
  </si>
  <si>
    <t>Total of IDC, FC, FERV &amp; Hedging Cost</t>
  </si>
  <si>
    <t>Capital Cost incl IDC, FC, FERV &amp; Hedging Cost</t>
  </si>
  <si>
    <t>Note:</t>
  </si>
  <si>
    <t>1. In case of time &amp; Cost over run, a detailed note giving reasons of such time and cost over run should be submitted clearly bring out the agency responsible and whether such time &amp; cost over run was beyond the control of the generating company.</t>
  </si>
  <si>
    <t>Particulars</t>
  </si>
  <si>
    <t>----</t>
  </si>
  <si>
    <t xml:space="preserve">Name/ No. of Construction / Supply / Service Package </t>
  </si>
  <si>
    <r>
      <t>Scope of works</t>
    </r>
    <r>
      <rPr>
        <vertAlign val="superscript"/>
        <sz val="10"/>
        <rFont val="Arial"/>
        <family val="2"/>
      </rPr>
      <t xml:space="preserve">1 </t>
    </r>
    <r>
      <rPr>
        <sz val="10"/>
        <rFont val="Arial"/>
        <family val="2"/>
      </rPr>
      <t>(in line with head of cost break-ups as applicable)</t>
    </r>
  </si>
  <si>
    <t xml:space="preserve">Whether awarded through ICB/DCB/ Depatmentally/ Deposit Work </t>
  </si>
  <si>
    <t>No. of bids received</t>
  </si>
  <si>
    <t>Date of Award</t>
  </si>
  <si>
    <t>Date of Start of work</t>
  </si>
  <si>
    <t>24.06.2013</t>
  </si>
  <si>
    <t>Date of Completion of Work</t>
  </si>
  <si>
    <t>31.03.2015</t>
  </si>
  <si>
    <r>
      <t>Value of Award</t>
    </r>
    <r>
      <rPr>
        <vertAlign val="superscript"/>
        <sz val="10"/>
        <rFont val="Arial"/>
        <family val="2"/>
      </rPr>
      <t>2</t>
    </r>
    <r>
      <rPr>
        <sz val="10"/>
        <rFont val="Arial"/>
        <family val="2"/>
      </rPr>
      <t xml:space="preserve"> in (Rs. Lakhs)</t>
    </r>
  </si>
  <si>
    <t>Firm or With Escalation in prices</t>
  </si>
  <si>
    <t>Actual capitalexpenditure till the completion or up to COD whichever is earlier(Rs. lacs.)</t>
  </si>
  <si>
    <t>Taxes &amp; Duties and IEDC</t>
  </si>
  <si>
    <t>Sub -total (9+10+11)</t>
  </si>
  <si>
    <t>1 The scope of work in any package should be indicated in conformity of Capital cost break-up for the coal/lignite based plants in the Form 8 to the extent possible.  In case of Gas/Liquid fuel based projects, break down in the similar manner in the relevent heads as per Form 10.</t>
  </si>
  <si>
    <t>2 If there is  any package, which need to be shown in Indian Rupee and foreign currency(ies), the same should be shown separatly alongwith the currency, the exchange rate and the date e.g. Rs. 80 Cr + US$50 mn = Rs.320 Cr at US$ = Rs 48 as on say 1 April 2011</t>
  </si>
</sst>
</file>

<file path=xl/styles.xml><?xml version="1.0" encoding="utf-8"?>
<styleSheet xmlns="http://schemas.openxmlformats.org/spreadsheetml/2006/main">
  <numFmts count="3">
    <numFmt numFmtId="164" formatCode="_-* #,##0.00_-;\-* #,##0.00_-;_-* &quot;-&quot;??_-;_-@_-"/>
    <numFmt numFmtId="165" formatCode="0.00_)"/>
    <numFmt numFmtId="166" formatCode="&quot;ß&quot;#,##0.00_);\(&quot;ß&quot;#,##0.00\)"/>
  </numFmts>
  <fonts count="14">
    <font>
      <sz val="11"/>
      <color theme="1"/>
      <name val="Calibri"/>
      <family val="2"/>
      <scheme val="minor"/>
    </font>
    <font>
      <b/>
      <sz val="10"/>
      <name val="Arial"/>
      <family val="2"/>
    </font>
    <font>
      <sz val="10"/>
      <name val="Arial"/>
      <family val="2"/>
    </font>
    <font>
      <b/>
      <sz val="9"/>
      <name val="Arial"/>
      <family val="2"/>
    </font>
    <font>
      <b/>
      <sz val="10"/>
      <color indexed="9"/>
      <name val="Arial"/>
      <family val="2"/>
    </font>
    <font>
      <b/>
      <u/>
      <sz val="10"/>
      <name val="Arial"/>
      <family val="2"/>
    </font>
    <font>
      <b/>
      <vertAlign val="superscript"/>
      <sz val="12"/>
      <name val="Tahoma"/>
      <family val="2"/>
    </font>
    <font>
      <sz val="12"/>
      <name val="Tms Rmn"/>
    </font>
    <font>
      <sz val="10"/>
      <name val="Helv"/>
    </font>
    <font>
      <sz val="8"/>
      <name val="Arial"/>
      <family val="2"/>
    </font>
    <font>
      <b/>
      <sz val="12"/>
      <name val="Arial"/>
      <family val="2"/>
    </font>
    <font>
      <sz val="7"/>
      <name val="Small Fonts"/>
      <family val="2"/>
    </font>
    <font>
      <b/>
      <i/>
      <sz val="16"/>
      <name val="Helv"/>
    </font>
    <font>
      <vertAlign val="superscript"/>
      <sz val="10"/>
      <name val="Arial"/>
      <family val="2"/>
    </font>
  </fonts>
  <fills count="6">
    <fill>
      <patternFill patternType="none"/>
    </fill>
    <fill>
      <patternFill patternType="gray125"/>
    </fill>
    <fill>
      <patternFill patternType="solid">
        <fgColor indexed="53"/>
        <bgColor indexed="64"/>
      </patternFill>
    </fill>
    <fill>
      <patternFill patternType="solid">
        <fgColor indexed="49"/>
        <bgColor indexed="64"/>
      </patternFill>
    </fill>
    <fill>
      <patternFill patternType="solid">
        <fgColor indexed="22"/>
        <bgColor indexed="64"/>
      </patternFill>
    </fill>
    <fill>
      <patternFill patternType="solid">
        <fgColor indexed="26"/>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8"/>
      </right>
      <top/>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5">
    <xf numFmtId="0" fontId="0" fillId="0" borderId="0"/>
    <xf numFmtId="0" fontId="2" fillId="0" borderId="0"/>
    <xf numFmtId="0" fontId="7" fillId="0" borderId="0" applyNumberFormat="0" applyFill="0" applyBorder="0" applyAlignment="0" applyProtection="0"/>
    <xf numFmtId="0" fontId="8" fillId="0" borderId="6"/>
    <xf numFmtId="164" fontId="2" fillId="0" borderId="0" applyFont="0" applyFill="0" applyBorder="0" applyAlignment="0" applyProtection="0"/>
    <xf numFmtId="0" fontId="8" fillId="0" borderId="6"/>
    <xf numFmtId="38" fontId="9" fillId="4" borderId="0" applyNumberFormat="0" applyBorder="0" applyAlignment="0" applyProtection="0"/>
    <xf numFmtId="0" fontId="10" fillId="0" borderId="7" applyNumberFormat="0" applyAlignment="0" applyProtection="0">
      <alignment horizontal="left" vertical="center"/>
    </xf>
    <xf numFmtId="0" fontId="10" fillId="0" borderId="5">
      <alignment horizontal="left" vertical="center"/>
    </xf>
    <xf numFmtId="10" fontId="9" fillId="5" borderId="2" applyNumberFormat="0" applyBorder="0" applyAlignment="0" applyProtection="0"/>
    <xf numFmtId="37" fontId="11" fillId="0" borderId="0"/>
    <xf numFmtId="165" fontId="12" fillId="0" borderId="0"/>
    <xf numFmtId="166" fontId="2" fillId="0" borderId="0" applyFont="0" applyFill="0" applyBorder="0" applyAlignment="0" applyProtection="0"/>
    <xf numFmtId="10" fontId="2" fillId="0" borderId="0" applyFont="0" applyFill="0" applyBorder="0" applyAlignment="0" applyProtection="0"/>
    <xf numFmtId="0" fontId="2" fillId="0" borderId="0"/>
  </cellStyleXfs>
  <cellXfs count="94">
    <xf numFmtId="0" fontId="0" fillId="0" borderId="0" xfId="0"/>
    <xf numFmtId="0" fontId="1" fillId="0" borderId="0" xfId="0" applyFont="1" applyFill="1" applyBorder="1" applyAlignment="1">
      <alignment vertical="center"/>
    </xf>
    <xf numFmtId="0" fontId="2" fillId="0" borderId="0" xfId="0" applyFont="1" applyAlignment="1">
      <alignment horizontal="center"/>
    </xf>
    <xf numFmtId="0" fontId="2" fillId="0" borderId="0" xfId="0" applyFont="1"/>
    <xf numFmtId="0" fontId="4" fillId="3" borderId="0" xfId="0" applyFont="1" applyFill="1" applyAlignment="1">
      <alignment horizontal="center" vertical="center"/>
    </xf>
    <xf numFmtId="0" fontId="1" fillId="0" borderId="1" xfId="0" applyFont="1" applyBorder="1" applyAlignment="1"/>
    <xf numFmtId="0" fontId="1" fillId="0" borderId="1" xfId="0" applyFont="1" applyBorder="1" applyAlignment="1">
      <alignment horizontal="center"/>
    </xf>
    <xf numFmtId="0" fontId="1" fillId="0" borderId="2" xfId="0" applyFont="1" applyFill="1" applyBorder="1" applyAlignment="1">
      <alignment horizontal="center" vertical="center"/>
    </xf>
    <xf numFmtId="0" fontId="2" fillId="0" borderId="2" xfId="0" applyFont="1" applyBorder="1" applyAlignment="1">
      <alignment horizontal="justify" vertical="top"/>
    </xf>
    <xf numFmtId="0" fontId="2" fillId="0" borderId="2" xfId="0" applyFont="1" applyFill="1" applyBorder="1"/>
    <xf numFmtId="0" fontId="1" fillId="0" borderId="2" xfId="0" applyFont="1" applyBorder="1" applyAlignment="1">
      <alignment horizontal="center" vertical="top"/>
    </xf>
    <xf numFmtId="0" fontId="2" fillId="0" borderId="2" xfId="0" applyFont="1" applyBorder="1" applyAlignment="1">
      <alignment horizontal="center" vertical="top" wrapText="1"/>
    </xf>
    <xf numFmtId="0" fontId="2" fillId="0" borderId="2" xfId="0" applyFont="1" applyBorder="1" applyAlignment="1">
      <alignment horizontal="center"/>
    </xf>
    <xf numFmtId="0" fontId="2" fillId="0" borderId="3" xfId="0" applyFont="1" applyBorder="1" applyAlignment="1">
      <alignment horizontal="justify" vertical="top"/>
    </xf>
    <xf numFmtId="0" fontId="2" fillId="0" borderId="5" xfId="0" applyFont="1" applyBorder="1" applyAlignment="1">
      <alignment horizontal="center"/>
    </xf>
    <xf numFmtId="0" fontId="2" fillId="0" borderId="4" xfId="0" applyFont="1" applyBorder="1" applyAlignment="1">
      <alignment horizontal="center"/>
    </xf>
    <xf numFmtId="0" fontId="2" fillId="0" borderId="3" xfId="0" applyFont="1" applyBorder="1" applyAlignment="1">
      <alignment vertical="top"/>
    </xf>
    <xf numFmtId="0" fontId="2" fillId="0" borderId="2" xfId="0" applyFont="1" applyBorder="1"/>
    <xf numFmtId="0" fontId="1" fillId="0" borderId="2" xfId="0" applyFont="1" applyBorder="1" applyAlignment="1">
      <alignment horizontal="justify" vertical="top"/>
    </xf>
    <xf numFmtId="0" fontId="2" fillId="0" borderId="2" xfId="0" quotePrefix="1" applyFont="1" applyBorder="1" applyAlignment="1">
      <alignment horizontal="justify" vertical="top"/>
    </xf>
    <xf numFmtId="0" fontId="2" fillId="0" borderId="0" xfId="0" applyFont="1" applyBorder="1"/>
    <xf numFmtId="0" fontId="2" fillId="0" borderId="0" xfId="0" applyFont="1" applyBorder="1" applyAlignment="1">
      <alignment horizontal="center"/>
    </xf>
    <xf numFmtId="0" fontId="1" fillId="0" borderId="0" xfId="0" applyFont="1" applyAlignment="1">
      <alignment horizontal="center" vertical="center"/>
    </xf>
    <xf numFmtId="0" fontId="1" fillId="0" borderId="0" xfId="1" applyFont="1" applyFill="1" applyBorder="1" applyAlignment="1">
      <alignment horizontal="center" vertical="center"/>
    </xf>
    <xf numFmtId="0" fontId="1" fillId="0" borderId="0" xfId="1" applyFont="1" applyFill="1" applyBorder="1" applyAlignment="1">
      <alignment vertical="center"/>
    </xf>
    <xf numFmtId="0" fontId="2" fillId="0" borderId="0" xfId="1" applyFont="1" applyAlignment="1">
      <alignment horizontal="center" vertical="center"/>
    </xf>
    <xf numFmtId="0" fontId="2" fillId="0" borderId="0" xfId="1" applyFont="1"/>
    <xf numFmtId="0" fontId="4" fillId="3" borderId="0" xfId="1" applyFont="1" applyFill="1" applyAlignment="1">
      <alignment horizontal="center" vertical="center"/>
    </xf>
    <xf numFmtId="0" fontId="1" fillId="0" borderId="0" xfId="1" applyFont="1" applyBorder="1" applyAlignment="1">
      <alignment horizontal="center" vertical="center"/>
    </xf>
    <xf numFmtId="0" fontId="1" fillId="0" borderId="0" xfId="1" applyFont="1" applyBorder="1" applyAlignment="1"/>
    <xf numFmtId="0" fontId="1" fillId="0" borderId="2" xfId="1" applyFont="1" applyFill="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horizontal="center" vertical="center" wrapText="1"/>
    </xf>
    <xf numFmtId="0" fontId="2" fillId="0" borderId="0" xfId="1" applyFont="1" applyAlignment="1">
      <alignment vertical="center"/>
    </xf>
    <xf numFmtId="0" fontId="1" fillId="0" borderId="2" xfId="1" applyFont="1" applyFill="1" applyBorder="1" applyAlignment="1">
      <alignment horizontal="left" vertical="center"/>
    </xf>
    <xf numFmtId="0" fontId="1" fillId="0" borderId="2" xfId="1" applyFont="1" applyBorder="1" applyAlignment="1">
      <alignment horizontal="justify" vertical="top"/>
    </xf>
    <xf numFmtId="0" fontId="2" fillId="0" borderId="2" xfId="1" applyFont="1" applyBorder="1" applyAlignment="1">
      <alignment horizontal="center" vertical="center"/>
    </xf>
    <xf numFmtId="0" fontId="1" fillId="0" borderId="2" xfId="1" applyFont="1" applyBorder="1" applyAlignment="1">
      <alignment vertical="top"/>
    </xf>
    <xf numFmtId="0" fontId="2" fillId="0" borderId="2" xfId="1" applyFont="1" applyFill="1" applyBorder="1" applyAlignment="1">
      <alignment horizontal="left" vertical="center"/>
    </xf>
    <xf numFmtId="0" fontId="2" fillId="0" borderId="2" xfId="1" applyFont="1" applyBorder="1" applyAlignment="1">
      <alignment horizontal="justify" vertical="top"/>
    </xf>
    <xf numFmtId="0" fontId="1" fillId="0" borderId="2" xfId="1" applyFont="1" applyBorder="1" applyAlignment="1">
      <alignment horizontal="center" vertical="center"/>
    </xf>
    <xf numFmtId="0" fontId="2" fillId="0" borderId="2" xfId="1" applyFont="1" applyBorder="1" applyAlignment="1">
      <alignment vertical="top"/>
    </xf>
    <xf numFmtId="0" fontId="2" fillId="0" borderId="2" xfId="1" applyFont="1" applyBorder="1" applyAlignment="1">
      <alignment horizontal="left" vertical="center"/>
    </xf>
    <xf numFmtId="0" fontId="2" fillId="0" borderId="2" xfId="1" applyFont="1" applyBorder="1" applyAlignment="1">
      <alignment horizontal="left" vertical="top"/>
    </xf>
    <xf numFmtId="0" fontId="1" fillId="0" borderId="2" xfId="1" applyFont="1" applyBorder="1" applyAlignment="1">
      <alignment horizontal="left" vertical="top"/>
    </xf>
    <xf numFmtId="0" fontId="1" fillId="0" borderId="2" xfId="1" applyFont="1" applyBorder="1" applyAlignment="1">
      <alignment horizontal="left" vertical="center"/>
    </xf>
    <xf numFmtId="0" fontId="1" fillId="0" borderId="2" xfId="1" quotePrefix="1" applyFont="1" applyBorder="1" applyAlignment="1">
      <alignment horizontal="left" vertical="top"/>
    </xf>
    <xf numFmtId="0" fontId="2" fillId="0" borderId="2" xfId="1" applyFont="1" applyBorder="1"/>
    <xf numFmtId="0" fontId="1" fillId="0" borderId="2" xfId="1" applyFont="1" applyBorder="1" applyAlignment="1">
      <alignment horizontal="left"/>
    </xf>
    <xf numFmtId="0" fontId="2" fillId="0" borderId="2" xfId="1" applyFont="1" applyBorder="1" applyAlignment="1">
      <alignment horizontal="left"/>
    </xf>
    <xf numFmtId="0" fontId="1" fillId="0" borderId="2" xfId="1" applyFont="1" applyBorder="1"/>
    <xf numFmtId="2" fontId="2" fillId="0" borderId="2" xfId="1" applyNumberFormat="1" applyFont="1" applyBorder="1" applyAlignment="1">
      <alignment horizontal="left" vertical="center"/>
    </xf>
    <xf numFmtId="0" fontId="1" fillId="0" borderId="0" xfId="1" applyFont="1" applyAlignment="1">
      <alignment horizontal="center" vertical="center"/>
    </xf>
    <xf numFmtId="0" fontId="1" fillId="0" borderId="0" xfId="0" applyFont="1" applyFill="1" applyBorder="1" applyAlignment="1">
      <alignment horizontal="center" vertical="center"/>
    </xf>
    <xf numFmtId="0" fontId="4" fillId="3" borderId="0" xfId="0" applyFont="1" applyFill="1" applyAlignment="1">
      <alignment vertical="center"/>
    </xf>
    <xf numFmtId="0" fontId="1" fillId="0" borderId="0" xfId="0" applyFont="1" applyBorder="1" applyAlignment="1">
      <alignment horizontal="center" vertical="center"/>
    </xf>
    <xf numFmtId="0" fontId="1" fillId="0" borderId="0" xfId="0" applyFont="1" applyBorder="1" applyAlignment="1"/>
    <xf numFmtId="0" fontId="1" fillId="0"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2" fillId="0" borderId="2" xfId="0" applyFont="1" applyFill="1" applyBorder="1" applyAlignment="1">
      <alignment horizontal="left"/>
    </xf>
    <xf numFmtId="0" fontId="2" fillId="0" borderId="2" xfId="0" applyFont="1" applyBorder="1" applyAlignment="1">
      <alignment horizontal="left"/>
    </xf>
    <xf numFmtId="0" fontId="2" fillId="0" borderId="2" xfId="0" applyFont="1" applyBorder="1" applyAlignment="1">
      <alignment horizontal="left" wrapText="1"/>
    </xf>
    <xf numFmtId="0" fontId="1" fillId="0" borderId="2" xfId="0" applyFont="1" applyBorder="1" applyAlignment="1">
      <alignment horizontal="left"/>
    </xf>
    <xf numFmtId="0" fontId="2" fillId="0" borderId="0" xfId="0" applyFont="1" applyBorder="1" applyAlignment="1">
      <alignment horizontal="left" vertical="center"/>
    </xf>
    <xf numFmtId="0" fontId="2" fillId="0" borderId="0" xfId="0" applyFont="1" applyBorder="1" applyAlignment="1">
      <alignment horizontal="left" vertical="top" indent="1"/>
    </xf>
    <xf numFmtId="0" fontId="2" fillId="0" borderId="0" xfId="0" applyFont="1" applyBorder="1" applyAlignment="1">
      <alignment vertical="top"/>
    </xf>
    <xf numFmtId="0" fontId="2" fillId="0" borderId="0" xfId="1" applyFont="1" applyBorder="1"/>
    <xf numFmtId="0" fontId="2" fillId="0" borderId="0" xfId="1" applyFont="1" applyFill="1" applyBorder="1"/>
    <xf numFmtId="0" fontId="1" fillId="0" borderId="0" xfId="0" applyFont="1" applyBorder="1" applyAlignment="1">
      <alignment horizontal="left" vertical="center"/>
    </xf>
    <xf numFmtId="0" fontId="2" fillId="0" borderId="0" xfId="1" applyFont="1" applyFill="1"/>
    <xf numFmtId="0" fontId="3" fillId="2" borderId="0" xfId="0" applyFont="1" applyFill="1" applyBorder="1" applyAlignment="1">
      <alignment horizontal="left" vertical="center"/>
    </xf>
    <xf numFmtId="0" fontId="3" fillId="2" borderId="0" xfId="0" applyFont="1" applyFill="1" applyBorder="1" applyAlignment="1">
      <alignment horizontal="center" vertical="center"/>
    </xf>
    <xf numFmtId="0" fontId="2" fillId="0" borderId="3" xfId="0" applyFont="1" applyBorder="1" applyAlignment="1">
      <alignment horizontal="center" vertical="top"/>
    </xf>
    <xf numFmtId="0" fontId="2" fillId="0" borderId="5" xfId="0" applyFont="1" applyBorder="1" applyAlignment="1">
      <alignment horizontal="center" vertical="top"/>
    </xf>
    <xf numFmtId="0" fontId="2" fillId="0" borderId="4" xfId="0" applyFont="1" applyBorder="1" applyAlignment="1">
      <alignment horizontal="center" vertical="top"/>
    </xf>
    <xf numFmtId="0" fontId="1" fillId="0" borderId="3" xfId="0" applyFont="1" applyBorder="1" applyAlignment="1">
      <alignment horizontal="left" vertical="top"/>
    </xf>
    <xf numFmtId="0" fontId="1" fillId="0" borderId="5" xfId="0" applyFont="1" applyBorder="1" applyAlignment="1">
      <alignment horizontal="left" vertical="top"/>
    </xf>
    <xf numFmtId="0" fontId="1" fillId="0" borderId="4" xfId="0" applyFont="1" applyBorder="1" applyAlignment="1">
      <alignment horizontal="left" vertical="top"/>
    </xf>
    <xf numFmtId="0" fontId="5" fillId="0" borderId="3" xfId="0" applyFont="1" applyBorder="1" applyAlignment="1">
      <alignment horizontal="left" vertical="top"/>
    </xf>
    <xf numFmtId="0" fontId="5" fillId="0" borderId="5" xfId="0" applyFont="1" applyBorder="1" applyAlignment="1">
      <alignment horizontal="left" vertical="top"/>
    </xf>
    <xf numFmtId="0" fontId="5" fillId="0" borderId="4" xfId="0" applyFont="1" applyBorder="1" applyAlignment="1">
      <alignment horizontal="left" vertical="top"/>
    </xf>
    <xf numFmtId="0" fontId="4" fillId="3" borderId="0" xfId="0" applyFont="1" applyFill="1" applyAlignment="1">
      <alignment horizontal="center" vertical="center" wrapText="1"/>
    </xf>
    <xf numFmtId="0" fontId="2" fillId="0" borderId="3" xfId="0" applyFont="1" applyBorder="1" applyAlignment="1">
      <alignment horizontal="center"/>
    </xf>
    <xf numFmtId="0" fontId="2" fillId="0" borderId="4" xfId="0" applyFont="1" applyBorder="1" applyAlignment="1">
      <alignment horizontal="center"/>
    </xf>
    <xf numFmtId="0" fontId="4" fillId="3" borderId="0" xfId="1" applyFont="1" applyFill="1" applyAlignment="1">
      <alignment horizontal="center" vertical="center" wrapText="1"/>
    </xf>
    <xf numFmtId="0" fontId="2" fillId="0" borderId="0" xfId="1" applyFont="1" applyAlignment="1">
      <alignment horizontal="left" wrapText="1"/>
    </xf>
    <xf numFmtId="0" fontId="1" fillId="2" borderId="0" xfId="1" applyFont="1" applyFill="1" applyBorder="1" applyAlignment="1">
      <alignment horizontal="left" vertical="center"/>
    </xf>
    <xf numFmtId="0" fontId="1" fillId="2" borderId="0" xfId="1" applyFont="1" applyFill="1" applyBorder="1" applyAlignment="1">
      <alignment horizontal="center" vertical="center"/>
    </xf>
    <xf numFmtId="0" fontId="2" fillId="0" borderId="8" xfId="0" applyFont="1" applyBorder="1" applyAlignment="1">
      <alignment horizontal="left"/>
    </xf>
    <xf numFmtId="0" fontId="2" fillId="0" borderId="9" xfId="0" applyFont="1" applyBorder="1" applyAlignment="1">
      <alignment horizontal="left"/>
    </xf>
    <xf numFmtId="0" fontId="2" fillId="0" borderId="10" xfId="0" applyFont="1" applyBorder="1" applyAlignment="1">
      <alignment horizontal="left"/>
    </xf>
    <xf numFmtId="0" fontId="2" fillId="0" borderId="0" xfId="0" applyFont="1" applyBorder="1" applyAlignment="1">
      <alignment horizontal="left" vertical="center" wrapText="1"/>
    </xf>
    <xf numFmtId="0" fontId="1" fillId="2" borderId="0" xfId="0" applyFont="1" applyFill="1" applyBorder="1" applyAlignment="1">
      <alignment horizontal="left" vertical="center"/>
    </xf>
    <xf numFmtId="0" fontId="1" fillId="2" borderId="0" xfId="0" applyFont="1" applyFill="1" applyBorder="1" applyAlignment="1">
      <alignment horizontal="center" vertical="center"/>
    </xf>
  </cellXfs>
  <cellStyles count="15">
    <cellStyle name="Body" xfId="2"/>
    <cellStyle name="Comma  - Style1" xfId="3"/>
    <cellStyle name="Comma 2" xfId="4"/>
    <cellStyle name="Curren - Style2" xfId="5"/>
    <cellStyle name="Grey" xfId="6"/>
    <cellStyle name="Header1" xfId="7"/>
    <cellStyle name="Header2" xfId="8"/>
    <cellStyle name="Input [yellow]" xfId="9"/>
    <cellStyle name="no dec" xfId="10"/>
    <cellStyle name="Normal" xfId="0" builtinId="0"/>
    <cellStyle name="Normal - Style1" xfId="11"/>
    <cellStyle name="Normal 2" xfId="1"/>
    <cellStyle name="Percent [0]_#6 Temps &amp; Contractors" xfId="12"/>
    <cellStyle name="Percent [2]" xfId="13"/>
    <cellStyle name="Style 1" xfId="1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sharedStrings" Target="sharedStrings.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201-04REL-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mp10\c\WINDOWS\Desktop\Latest%20revised%20Cost%20Estimates%20for%20Substatio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suresh\Power\MSEB\MSEB%2001-02\Data\Dispatch%20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ileserver\common%20server\Databank\1-Projects%20In%20Hand\DFID\ARR%202003-04\Arr%20Petition%202003-04\For%20Submission\ARR%20Forms%20For%20Submissi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ileserver\common%20server\Documents%20and%20Settings\anurag\My%20Documents\petitions\Petition%20for%20trans%20ARR.doc\Databank\1-Projects%20In%20Hand\DFID\ARR%202003-04\Arr%20Petition%202003-04\For%20Submission\ARR%20Forms%20For%20Submiss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ileserver\common%20server\Sameer's%20folder\MSEB\Tariff%20Filing%202003-04\Outputs\Models\Working%20Models\old\Dispatch%20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HCL/SapWorkDir/FORM_07.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HCL/SapWorkDir/FORM_08%20F.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Rawat/AppData/Local/Temp/Rar$DIa0.579/FORM_09.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03-04|71"/>
      <sheetName val="03-04|72"/>
      <sheetName val="03-04|74"/>
      <sheetName val="03-04|75"/>
      <sheetName val="03-04|76"/>
      <sheetName val="03-04|77"/>
      <sheetName val="03-04|79"/>
      <sheetName val="03-04|83"/>
      <sheetName val="03-04|Master"/>
      <sheetName val="04R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Unit Rate"/>
      <sheetName val="160MVA+2FB"/>
      <sheetName val="160MVA+1FB"/>
      <sheetName val="160MVA Addl"/>
      <sheetName val="220KV FB"/>
      <sheetName val="315MVA Addl"/>
      <sheetName val="40MVA+2FB"/>
      <sheetName val="20MVA+2FB"/>
      <sheetName val="40MVA+1FB"/>
      <sheetName val="132FB"/>
      <sheetName val="40to63"/>
      <sheetName val="20to40"/>
      <sheetName val="Addl.40"/>
      <sheetName val="Addl.20"/>
      <sheetName val="SS-Cost"/>
      <sheetName val="Addl.63 (2)"/>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38">
          <cell r="A38" t="str">
            <v xml:space="preserve">ESTIMATE FOR INSTALLATION OF ADDITIONAL 1X40MVA 132/33KV TRANSFORMER AT EXISTING EHV SUBSTATION </v>
          </cell>
        </row>
        <row r="40">
          <cell r="A40" t="str">
            <v>SCHEDULE</v>
          </cell>
        </row>
        <row r="42">
          <cell r="A42" t="str">
            <v>TOTAL NO. OF LOCATIONS</v>
          </cell>
          <cell r="C42">
            <v>1</v>
          </cell>
        </row>
        <row r="44">
          <cell r="A44" t="str">
            <v>SNO</v>
          </cell>
          <cell r="B44" t="str">
            <v>PARTICULARS</v>
          </cell>
          <cell r="C44" t="str">
            <v>Quantity</v>
          </cell>
          <cell r="D44" t="str">
            <v>EX-W Rate</v>
          </cell>
          <cell r="E44" t="str">
            <v>EX-W Amount</v>
          </cell>
          <cell r="F44" t="str">
            <v>Other Rate</v>
          </cell>
          <cell r="G44" t="str">
            <v>Other Amount</v>
          </cell>
          <cell r="H44" t="str">
            <v>Total Rate</v>
          </cell>
          <cell r="I44" t="str">
            <v>Total Amount</v>
          </cell>
        </row>
        <row r="46">
          <cell r="A46" t="str">
            <v>(A)</v>
          </cell>
          <cell r="B46" t="str">
            <v>220KV EQUIPMENTS</v>
          </cell>
        </row>
        <row r="48">
          <cell r="A48">
            <v>1</v>
          </cell>
          <cell r="B48" t="str">
            <v>Circuit Breaker</v>
          </cell>
          <cell r="C48">
            <v>0</v>
          </cell>
          <cell r="D48">
            <v>13.429399999999999</v>
          </cell>
          <cell r="E48">
            <v>0</v>
          </cell>
          <cell r="F48">
            <v>1.0102</v>
          </cell>
          <cell r="G48">
            <v>0</v>
          </cell>
          <cell r="H48">
            <v>14.439599999999999</v>
          </cell>
          <cell r="I48">
            <v>0</v>
          </cell>
        </row>
        <row r="49">
          <cell r="A49">
            <v>2</v>
          </cell>
          <cell r="B49" t="str">
            <v>Current Transformer</v>
          </cell>
          <cell r="C49">
            <v>0</v>
          </cell>
          <cell r="D49">
            <v>1.3</v>
          </cell>
          <cell r="E49">
            <v>0</v>
          </cell>
          <cell r="F49">
            <v>9.1999999999999998E-2</v>
          </cell>
          <cell r="G49">
            <v>0</v>
          </cell>
          <cell r="H49">
            <v>1.3920000000000001</v>
          </cell>
          <cell r="I49">
            <v>0</v>
          </cell>
        </row>
        <row r="50">
          <cell r="A50">
            <v>3</v>
          </cell>
          <cell r="B50" t="str">
            <v>Isolator (with E/S)</v>
          </cell>
          <cell r="C50">
            <v>0</v>
          </cell>
          <cell r="D50">
            <v>0.50570000000000004</v>
          </cell>
          <cell r="E50">
            <v>0</v>
          </cell>
          <cell r="F50">
            <v>3.2899999999999999E-2</v>
          </cell>
          <cell r="G50">
            <v>0</v>
          </cell>
          <cell r="H50">
            <v>0.53860000000000008</v>
          </cell>
          <cell r="I50">
            <v>0</v>
          </cell>
        </row>
        <row r="51">
          <cell r="A51">
            <v>4</v>
          </cell>
          <cell r="B51" t="str">
            <v>Isolator (without E/S)</v>
          </cell>
          <cell r="C51">
            <v>0</v>
          </cell>
          <cell r="D51">
            <v>0.50570000000000004</v>
          </cell>
          <cell r="E51">
            <v>0</v>
          </cell>
          <cell r="F51">
            <v>3.2899999999999999E-2</v>
          </cell>
          <cell r="G51">
            <v>0</v>
          </cell>
          <cell r="H51">
            <v>0.53860000000000008</v>
          </cell>
          <cell r="I51">
            <v>0</v>
          </cell>
        </row>
        <row r="52">
          <cell r="A52">
            <v>5</v>
          </cell>
          <cell r="B52" t="str">
            <v>LA</v>
          </cell>
          <cell r="C52">
            <v>0</v>
          </cell>
          <cell r="D52">
            <v>0.4234</v>
          </cell>
          <cell r="E52">
            <v>0</v>
          </cell>
          <cell r="F52">
            <v>2.6100000000000002E-2</v>
          </cell>
          <cell r="G52">
            <v>0</v>
          </cell>
          <cell r="H52">
            <v>0.44950000000000001</v>
          </cell>
          <cell r="I52">
            <v>0</v>
          </cell>
        </row>
        <row r="53">
          <cell r="A53">
            <v>6</v>
          </cell>
          <cell r="B53" t="str">
            <v>PI / Solid Core Insulators</v>
          </cell>
          <cell r="C53">
            <v>0</v>
          </cell>
          <cell r="D53">
            <v>0.14399999999999999</v>
          </cell>
          <cell r="E53">
            <v>0</v>
          </cell>
          <cell r="F53">
            <v>9.7999999999999997E-3</v>
          </cell>
          <cell r="G53">
            <v>0</v>
          </cell>
          <cell r="H53">
            <v>0.15379999999999999</v>
          </cell>
          <cell r="I53">
            <v>0</v>
          </cell>
        </row>
        <row r="54">
          <cell r="A54">
            <v>7</v>
          </cell>
          <cell r="B54" t="str">
            <v>C&amp;R Panel(For feeder)</v>
          </cell>
          <cell r="C54">
            <v>0</v>
          </cell>
          <cell r="D54">
            <v>4.5674999999999999</v>
          </cell>
          <cell r="E54">
            <v>0</v>
          </cell>
          <cell r="F54">
            <v>9.1399999999999995E-2</v>
          </cell>
          <cell r="G54">
            <v>0</v>
          </cell>
          <cell r="H54">
            <v>4.6589</v>
          </cell>
          <cell r="I54">
            <v>0</v>
          </cell>
        </row>
        <row r="55">
          <cell r="A55">
            <v>8</v>
          </cell>
          <cell r="B55" t="str">
            <v>C&amp;R Panel (for transformer)</v>
          </cell>
          <cell r="C55">
            <v>0</v>
          </cell>
          <cell r="D55">
            <v>4.5674999999999999</v>
          </cell>
          <cell r="E55">
            <v>0</v>
          </cell>
          <cell r="F55">
            <v>9.1399999999999995E-2</v>
          </cell>
          <cell r="G55">
            <v>0</v>
          </cell>
          <cell r="H55">
            <v>4.6589</v>
          </cell>
          <cell r="I55">
            <v>0</v>
          </cell>
        </row>
        <row r="56">
          <cell r="A56">
            <v>9</v>
          </cell>
          <cell r="B56" t="str">
            <v>C&amp;R Panel (Bus coup./Bus tie)</v>
          </cell>
          <cell r="C56">
            <v>0</v>
          </cell>
          <cell r="D56">
            <v>4.5674999999999999</v>
          </cell>
          <cell r="E56">
            <v>0</v>
          </cell>
          <cell r="F56">
            <v>9.1399999999999995E-2</v>
          </cell>
          <cell r="G56">
            <v>0</v>
          </cell>
          <cell r="H56">
            <v>4.6589</v>
          </cell>
          <cell r="I56">
            <v>0</v>
          </cell>
        </row>
        <row r="57">
          <cell r="A57">
            <v>10</v>
          </cell>
          <cell r="B57" t="str">
            <v>Synchroscope</v>
          </cell>
          <cell r="C57">
            <v>0</v>
          </cell>
          <cell r="D57">
            <v>0</v>
          </cell>
          <cell r="E57">
            <v>0</v>
          </cell>
          <cell r="F57">
            <v>1.5</v>
          </cell>
          <cell r="G57">
            <v>0</v>
          </cell>
          <cell r="H57">
            <v>1.5</v>
          </cell>
          <cell r="I57">
            <v>0</v>
          </cell>
        </row>
        <row r="58">
          <cell r="A58">
            <v>11</v>
          </cell>
          <cell r="B58" t="str">
            <v>PT</v>
          </cell>
          <cell r="C58">
            <v>0</v>
          </cell>
          <cell r="D58">
            <v>1.5</v>
          </cell>
          <cell r="E58">
            <v>0</v>
          </cell>
          <cell r="F58">
            <v>0.1</v>
          </cell>
          <cell r="G58">
            <v>0</v>
          </cell>
          <cell r="H58">
            <v>1.6</v>
          </cell>
          <cell r="I58">
            <v>0</v>
          </cell>
        </row>
        <row r="59">
          <cell r="A59">
            <v>12</v>
          </cell>
          <cell r="B59" t="str">
            <v>Suspension/Tension String with H/W</v>
          </cell>
          <cell r="C59">
            <v>0</v>
          </cell>
          <cell r="D59">
            <v>6.0785000000000006E-2</v>
          </cell>
          <cell r="E59">
            <v>0</v>
          </cell>
          <cell r="F59">
            <v>6.0000000000000001E-3</v>
          </cell>
          <cell r="G59">
            <v>0</v>
          </cell>
          <cell r="H59">
            <v>6.6785000000000011E-2</v>
          </cell>
          <cell r="I59">
            <v>0</v>
          </cell>
        </row>
        <row r="60">
          <cell r="A60">
            <v>13</v>
          </cell>
          <cell r="B60" t="str">
            <v>Double Tension String with H/W</v>
          </cell>
          <cell r="C60">
            <v>0</v>
          </cell>
          <cell r="D60">
            <v>0.11468500000000001</v>
          </cell>
          <cell r="E60">
            <v>0</v>
          </cell>
          <cell r="F60">
            <v>1.1599999999999999E-2</v>
          </cell>
          <cell r="G60">
            <v>0</v>
          </cell>
          <cell r="H60">
            <v>0.12628500000000001</v>
          </cell>
          <cell r="I60">
            <v>0</v>
          </cell>
        </row>
        <row r="62">
          <cell r="B62" t="str">
            <v>SUB TOTAL (A)</v>
          </cell>
          <cell r="C62" t="str">
            <v xml:space="preserve"> </v>
          </cell>
          <cell r="E62">
            <v>0</v>
          </cell>
          <cell r="G62">
            <v>0</v>
          </cell>
          <cell r="I62">
            <v>0</v>
          </cell>
        </row>
        <row r="64">
          <cell r="A64" t="str">
            <v>(B)</v>
          </cell>
          <cell r="B64" t="str">
            <v>132KV EQUIPMENTS</v>
          </cell>
        </row>
        <row r="66">
          <cell r="A66">
            <v>1</v>
          </cell>
          <cell r="B66" t="str">
            <v>Circuit Breaker</v>
          </cell>
          <cell r="C66">
            <v>1</v>
          </cell>
          <cell r="D66">
            <v>6.4887000000000015</v>
          </cell>
          <cell r="E66">
            <v>6.4887000000000015</v>
          </cell>
          <cell r="F66">
            <v>0.57534999999999992</v>
          </cell>
          <cell r="G66">
            <v>0.57534999999999992</v>
          </cell>
          <cell r="H66">
            <v>7.0640500000000017</v>
          </cell>
          <cell r="I66">
            <v>7.0640500000000017</v>
          </cell>
        </row>
        <row r="67">
          <cell r="A67">
            <v>2</v>
          </cell>
          <cell r="B67" t="str">
            <v>CT</v>
          </cell>
          <cell r="C67">
            <v>3</v>
          </cell>
          <cell r="D67">
            <v>0.6766871508379888</v>
          </cell>
          <cell r="E67">
            <v>2.0300614525139666</v>
          </cell>
          <cell r="F67">
            <v>4.9566480446927373E-2</v>
          </cell>
          <cell r="G67">
            <v>0.14869944134078211</v>
          </cell>
          <cell r="H67">
            <v>0.72625363128491616</v>
          </cell>
          <cell r="I67">
            <v>2.1787608938547489</v>
          </cell>
        </row>
        <row r="68">
          <cell r="A68">
            <v>3</v>
          </cell>
          <cell r="B68" t="str">
            <v xml:space="preserve">Isolator  with E/S </v>
          </cell>
          <cell r="C68">
            <v>0</v>
          </cell>
          <cell r="D68">
            <v>0.32090000000000002</v>
          </cell>
          <cell r="E68">
            <v>0</v>
          </cell>
          <cell r="F68">
            <v>2.4400000000000002E-2</v>
          </cell>
          <cell r="G68">
            <v>0</v>
          </cell>
          <cell r="H68">
            <v>0.3453</v>
          </cell>
          <cell r="I68">
            <v>0</v>
          </cell>
        </row>
        <row r="69">
          <cell r="A69">
            <v>4</v>
          </cell>
          <cell r="B69" t="str">
            <v>Isolator without E/S</v>
          </cell>
          <cell r="C69">
            <v>3</v>
          </cell>
          <cell r="D69">
            <v>0.32090000000000002</v>
          </cell>
          <cell r="E69">
            <v>0.96270000000000011</v>
          </cell>
          <cell r="F69">
            <v>2.4400000000000002E-2</v>
          </cell>
          <cell r="G69">
            <v>7.3200000000000001E-2</v>
          </cell>
          <cell r="H69">
            <v>0.3453</v>
          </cell>
          <cell r="I69">
            <v>1.0359</v>
          </cell>
        </row>
        <row r="70">
          <cell r="A70">
            <v>5</v>
          </cell>
          <cell r="B70" t="str">
            <v>PT</v>
          </cell>
          <cell r="C70">
            <v>0</v>
          </cell>
          <cell r="D70">
            <v>0.65</v>
          </cell>
          <cell r="E70">
            <v>0</v>
          </cell>
          <cell r="F70">
            <v>5.6000000000000001E-2</v>
          </cell>
          <cell r="G70">
            <v>0</v>
          </cell>
          <cell r="H70">
            <v>0.70600000000000007</v>
          </cell>
          <cell r="I70">
            <v>0</v>
          </cell>
        </row>
        <row r="71">
          <cell r="A71">
            <v>6</v>
          </cell>
          <cell r="B71" t="str">
            <v>LA</v>
          </cell>
          <cell r="C71">
            <v>3</v>
          </cell>
          <cell r="D71">
            <v>0.2258</v>
          </cell>
          <cell r="E71">
            <v>0.6774</v>
          </cell>
          <cell r="F71">
            <v>1.4200000000000001E-2</v>
          </cell>
          <cell r="G71">
            <v>4.2599999999999999E-2</v>
          </cell>
          <cell r="H71">
            <v>0.24</v>
          </cell>
          <cell r="I71">
            <v>0.72</v>
          </cell>
        </row>
        <row r="72">
          <cell r="A72">
            <v>7</v>
          </cell>
          <cell r="B72" t="str">
            <v>C&amp;R Panel (for 220/132KV Xmer)</v>
          </cell>
          <cell r="C72">
            <v>0</v>
          </cell>
          <cell r="D72">
            <v>4.9398999999999997</v>
          </cell>
          <cell r="E72">
            <v>0</v>
          </cell>
          <cell r="F72">
            <v>0.32175000000000004</v>
          </cell>
          <cell r="G72">
            <v>0</v>
          </cell>
          <cell r="H72">
            <v>5.2616499999999995</v>
          </cell>
          <cell r="I72">
            <v>0</v>
          </cell>
        </row>
        <row r="73">
          <cell r="A73">
            <v>8</v>
          </cell>
          <cell r="B73" t="str">
            <v>C&amp;R Panel (for 132/33KV Xmer)</v>
          </cell>
          <cell r="C73">
            <v>1</v>
          </cell>
          <cell r="D73">
            <v>4.9398999999999997</v>
          </cell>
          <cell r="E73">
            <v>4.9398999999999997</v>
          </cell>
          <cell r="F73">
            <v>0.32175000000000004</v>
          </cell>
          <cell r="G73">
            <v>0.32175000000000004</v>
          </cell>
          <cell r="H73">
            <v>5.2616499999999995</v>
          </cell>
          <cell r="I73">
            <v>5.2616499999999995</v>
          </cell>
        </row>
        <row r="74">
          <cell r="A74">
            <v>9</v>
          </cell>
          <cell r="B74" t="str">
            <v>C&amp;R Panel (for Feeder)</v>
          </cell>
          <cell r="C74">
            <v>0</v>
          </cell>
          <cell r="D74">
            <v>4.9398999999999997</v>
          </cell>
          <cell r="E74">
            <v>0</v>
          </cell>
          <cell r="F74">
            <v>0.32175000000000004</v>
          </cell>
          <cell r="G74">
            <v>0</v>
          </cell>
          <cell r="H74">
            <v>5.2616499999999995</v>
          </cell>
          <cell r="I74">
            <v>0</v>
          </cell>
        </row>
        <row r="75">
          <cell r="A75">
            <v>10</v>
          </cell>
          <cell r="B75" t="str">
            <v>C&amp;R Panel (for Bus coupler)</v>
          </cell>
          <cell r="C75">
            <v>0</v>
          </cell>
          <cell r="D75">
            <v>4.9398999999999997</v>
          </cell>
          <cell r="E75">
            <v>0</v>
          </cell>
          <cell r="F75">
            <v>0.32175000000000004</v>
          </cell>
          <cell r="G75">
            <v>0</v>
          </cell>
          <cell r="H75">
            <v>5.2616499999999995</v>
          </cell>
          <cell r="I75">
            <v>0</v>
          </cell>
        </row>
        <row r="76">
          <cell r="A76">
            <v>11</v>
          </cell>
          <cell r="B76" t="str">
            <v>PI/Solid Core Insulators</v>
          </cell>
          <cell r="C76">
            <v>36</v>
          </cell>
          <cell r="D76">
            <v>7.2499999999999995E-2</v>
          </cell>
          <cell r="E76">
            <v>2.61</v>
          </cell>
          <cell r="F76">
            <v>1.4E-2</v>
          </cell>
          <cell r="G76">
            <v>0.504</v>
          </cell>
          <cell r="H76">
            <v>8.6499999999999994E-2</v>
          </cell>
          <cell r="I76">
            <v>3.1139999999999999</v>
          </cell>
        </row>
        <row r="77">
          <cell r="A77">
            <v>12</v>
          </cell>
          <cell r="B77" t="str">
            <v>Suspension &amp; Tension String with H/W</v>
          </cell>
          <cell r="C77">
            <v>20</v>
          </cell>
          <cell r="D77">
            <v>3.6319999999999998E-2</v>
          </cell>
          <cell r="E77">
            <v>0.72639999999999993</v>
          </cell>
          <cell r="F77">
            <v>3.9924999999999995E-3</v>
          </cell>
          <cell r="G77">
            <v>7.984999999999999E-2</v>
          </cell>
          <cell r="H77">
            <v>4.0312500000000001E-2</v>
          </cell>
          <cell r="I77">
            <v>0.80624999999999991</v>
          </cell>
        </row>
        <row r="78">
          <cell r="A78">
            <v>13</v>
          </cell>
          <cell r="B78" t="str">
            <v>Double Tension String with H/W</v>
          </cell>
          <cell r="C78">
            <v>8</v>
          </cell>
          <cell r="D78">
            <v>5.9319999999999998E-2</v>
          </cell>
          <cell r="E78">
            <v>0.47455999999999998</v>
          </cell>
          <cell r="F78">
            <v>6.9924999999999987E-3</v>
          </cell>
          <cell r="G78">
            <v>5.593999999999999E-2</v>
          </cell>
          <cell r="H78">
            <v>6.6312499999999996E-2</v>
          </cell>
          <cell r="I78">
            <v>0.53049999999999997</v>
          </cell>
        </row>
        <row r="80">
          <cell r="B80" t="str">
            <v>SUB TOTAL (B)</v>
          </cell>
          <cell r="E80">
            <v>18.909721452513967</v>
          </cell>
          <cell r="G80">
            <v>1.801389441340782</v>
          </cell>
          <cell r="I80">
            <v>20.711110893854752</v>
          </cell>
        </row>
        <row r="82">
          <cell r="A82" t="str">
            <v>(C)</v>
          </cell>
          <cell r="B82" t="str">
            <v>33KV EQUIPMENTS</v>
          </cell>
        </row>
        <row r="84">
          <cell r="A84">
            <v>1</v>
          </cell>
          <cell r="B84" t="str">
            <v>Circuit Breaker</v>
          </cell>
          <cell r="C84">
            <v>1</v>
          </cell>
          <cell r="D84">
            <v>2.3801000000000001</v>
          </cell>
          <cell r="E84">
            <v>2.3801000000000001</v>
          </cell>
          <cell r="F84">
            <v>0.1452</v>
          </cell>
          <cell r="G84">
            <v>0.1452</v>
          </cell>
          <cell r="H84">
            <v>2.5253000000000001</v>
          </cell>
          <cell r="I84">
            <v>2.5253000000000001</v>
          </cell>
        </row>
        <row r="85">
          <cell r="A85">
            <v>2</v>
          </cell>
          <cell r="B85" t="str">
            <v>CT</v>
          </cell>
          <cell r="C85">
            <v>3</v>
          </cell>
          <cell r="D85">
            <v>0.1192</v>
          </cell>
          <cell r="E85">
            <v>0.35760000000000003</v>
          </cell>
          <cell r="F85">
            <v>1.23E-2</v>
          </cell>
          <cell r="G85">
            <v>3.6900000000000002E-2</v>
          </cell>
          <cell r="H85">
            <v>0.13150000000000001</v>
          </cell>
          <cell r="I85">
            <v>0.39450000000000002</v>
          </cell>
        </row>
        <row r="86">
          <cell r="A86">
            <v>3</v>
          </cell>
          <cell r="B86" t="str">
            <v>LA</v>
          </cell>
          <cell r="C86">
            <v>3</v>
          </cell>
          <cell r="D86">
            <v>3.6799999999999999E-2</v>
          </cell>
          <cell r="E86">
            <v>0.1104</v>
          </cell>
          <cell r="F86">
            <v>2.3E-3</v>
          </cell>
          <cell r="G86">
            <v>6.8999999999999999E-3</v>
          </cell>
          <cell r="H86">
            <v>3.9099999999999996E-2</v>
          </cell>
          <cell r="I86">
            <v>0.1173</v>
          </cell>
        </row>
        <row r="87">
          <cell r="A87">
            <v>4</v>
          </cell>
          <cell r="B87" t="str">
            <v>Potential transformer</v>
          </cell>
          <cell r="C87">
            <v>0</v>
          </cell>
          <cell r="D87">
            <v>1.2500000000000001E-2</v>
          </cell>
          <cell r="E87">
            <v>0</v>
          </cell>
          <cell r="F87">
            <v>2E-3</v>
          </cell>
          <cell r="G87">
            <v>0</v>
          </cell>
          <cell r="H87">
            <v>1.4500000000000001E-2</v>
          </cell>
          <cell r="I87">
            <v>0</v>
          </cell>
        </row>
        <row r="88">
          <cell r="A88">
            <v>5</v>
          </cell>
          <cell r="B88" t="str">
            <v>Isolator (with E/S) with insulator</v>
          </cell>
          <cell r="C88">
            <v>0</v>
          </cell>
          <cell r="D88">
            <v>0.10929999999999999</v>
          </cell>
          <cell r="E88">
            <v>0</v>
          </cell>
          <cell r="F88">
            <v>7.4999999999999997E-3</v>
          </cell>
          <cell r="G88">
            <v>0</v>
          </cell>
          <cell r="H88">
            <v>0.11679999999999999</v>
          </cell>
          <cell r="I88">
            <v>0</v>
          </cell>
        </row>
        <row r="89">
          <cell r="A89">
            <v>6</v>
          </cell>
          <cell r="B89" t="str">
            <v>Isolator (without E/S) with insulator</v>
          </cell>
          <cell r="C89">
            <v>2</v>
          </cell>
          <cell r="D89">
            <v>0.10929999999999999</v>
          </cell>
          <cell r="E89">
            <v>0.21859999999999999</v>
          </cell>
          <cell r="F89">
            <v>7.4999999999999997E-3</v>
          </cell>
          <cell r="G89">
            <v>1.4999999999999999E-2</v>
          </cell>
          <cell r="H89">
            <v>0.11679999999999999</v>
          </cell>
          <cell r="I89">
            <v>0.23359999999999997</v>
          </cell>
        </row>
        <row r="90">
          <cell r="A90">
            <v>7</v>
          </cell>
          <cell r="B90" t="str">
            <v>C&amp;R Panel(for transformer)</v>
          </cell>
          <cell r="C90">
            <v>1</v>
          </cell>
          <cell r="D90">
            <v>1.8125</v>
          </cell>
          <cell r="E90">
            <v>1.8125</v>
          </cell>
          <cell r="F90">
            <v>9.4200000000000006E-2</v>
          </cell>
          <cell r="G90">
            <v>9.4200000000000006E-2</v>
          </cell>
          <cell r="H90">
            <v>1.9067000000000001</v>
          </cell>
          <cell r="I90">
            <v>1.9067000000000001</v>
          </cell>
        </row>
        <row r="91">
          <cell r="A91">
            <v>8</v>
          </cell>
          <cell r="B91" t="str">
            <v>C&amp;R Panel (for two feeder circuit)</v>
          </cell>
          <cell r="C91">
            <v>0</v>
          </cell>
          <cell r="D91">
            <v>1.8125</v>
          </cell>
          <cell r="E91">
            <v>0</v>
          </cell>
          <cell r="F91">
            <v>9.4200000000000006E-2</v>
          </cell>
          <cell r="G91">
            <v>0</v>
          </cell>
          <cell r="H91">
            <v>1.9067000000000001</v>
          </cell>
          <cell r="I91">
            <v>0</v>
          </cell>
        </row>
        <row r="92">
          <cell r="A92">
            <v>9</v>
          </cell>
          <cell r="B92" t="str">
            <v>Solid Core Insulators</v>
          </cell>
          <cell r="C92">
            <v>3</v>
          </cell>
          <cell r="D92">
            <v>1.2500000000000001E-2</v>
          </cell>
          <cell r="E92">
            <v>3.7500000000000006E-2</v>
          </cell>
          <cell r="F92">
            <v>2E-3</v>
          </cell>
          <cell r="G92">
            <v>6.0000000000000001E-3</v>
          </cell>
          <cell r="H92">
            <v>1.4500000000000001E-2</v>
          </cell>
          <cell r="I92">
            <v>4.3500000000000004E-2</v>
          </cell>
        </row>
        <row r="93">
          <cell r="A93">
            <v>10</v>
          </cell>
          <cell r="B93" t="str">
            <v>Suspension/Tension String with H/W</v>
          </cell>
          <cell r="C93">
            <v>12</v>
          </cell>
          <cell r="D93">
            <v>5.1900000000000002E-3</v>
          </cell>
          <cell r="E93">
            <v>4.1520000000000001E-2</v>
          </cell>
          <cell r="F93">
            <v>2.4000000000000002E-3</v>
          </cell>
          <cell r="G93">
            <v>1.9200000000000002E-2</v>
          </cell>
          <cell r="H93">
            <v>7.5900000000000004E-3</v>
          </cell>
          <cell r="I93">
            <v>6.0720000000000003E-2</v>
          </cell>
        </row>
        <row r="94">
          <cell r="A94">
            <v>11</v>
          </cell>
          <cell r="B94" t="str">
            <v>Double Tension String with H/W</v>
          </cell>
          <cell r="C94">
            <v>8</v>
          </cell>
          <cell r="D94">
            <v>1.038E-2</v>
          </cell>
          <cell r="E94">
            <v>0.12456</v>
          </cell>
          <cell r="F94">
            <v>4.5999999999999999E-3</v>
          </cell>
          <cell r="G94">
            <v>5.5199999999999999E-2</v>
          </cell>
          <cell r="H94">
            <v>1.498E-2</v>
          </cell>
          <cell r="I94">
            <v>0.17976</v>
          </cell>
        </row>
        <row r="96">
          <cell r="B96" t="str">
            <v>SUB TOTAL (C)</v>
          </cell>
          <cell r="E96">
            <v>5.0827799999999996</v>
          </cell>
          <cell r="G96">
            <v>0.37859999999999994</v>
          </cell>
          <cell r="I96">
            <v>5.4613800000000001</v>
          </cell>
        </row>
        <row r="98">
          <cell r="A98" t="str">
            <v>(D)</v>
          </cell>
          <cell r="B98" t="str">
            <v>TRANSFORMER &amp; ASSOCIATED EQUIP.</v>
          </cell>
        </row>
        <row r="100">
          <cell r="A100">
            <v>1</v>
          </cell>
          <cell r="B100" t="str">
            <v>160MVA 220/132KV Xmer
(with oil and associated eqip.)</v>
          </cell>
          <cell r="C100">
            <v>0</v>
          </cell>
          <cell r="D100">
            <v>307.5</v>
          </cell>
          <cell r="E100">
            <v>0</v>
          </cell>
          <cell r="F100">
            <v>12.34</v>
          </cell>
          <cell r="G100">
            <v>0</v>
          </cell>
          <cell r="H100">
            <v>319.83999999999997</v>
          </cell>
          <cell r="I100">
            <v>0</v>
          </cell>
        </row>
        <row r="101">
          <cell r="A101">
            <v>2</v>
          </cell>
          <cell r="B101" t="str">
            <v>40MVA 132/33KV Xmer 
(with oil and associated equip.)</v>
          </cell>
          <cell r="C101">
            <v>1</v>
          </cell>
          <cell r="D101">
            <v>124.35869344262296</v>
          </cell>
          <cell r="E101">
            <v>124.35869344262296</v>
          </cell>
          <cell r="F101">
            <v>8.5145573770491794</v>
          </cell>
          <cell r="G101">
            <v>8.5145573770491794</v>
          </cell>
          <cell r="H101">
            <v>132.87325081967214</v>
          </cell>
          <cell r="I101">
            <v>132.87325081967214</v>
          </cell>
        </row>
        <row r="102">
          <cell r="A102">
            <v>3</v>
          </cell>
          <cell r="B102" t="str">
            <v>Oil filteration Machine(500 Gl.per Hr.)</v>
          </cell>
          <cell r="C102">
            <v>1</v>
          </cell>
          <cell r="D102">
            <v>2.2738</v>
          </cell>
          <cell r="E102">
            <v>2.2738</v>
          </cell>
          <cell r="F102">
            <v>0.30199999999999999</v>
          </cell>
          <cell r="G102">
            <v>0.30199999999999999</v>
          </cell>
          <cell r="H102">
            <v>2.5758000000000001</v>
          </cell>
          <cell r="I102">
            <v>2.5758000000000001</v>
          </cell>
        </row>
        <row r="103">
          <cell r="A103">
            <v>4</v>
          </cell>
          <cell r="B103" t="str">
            <v>Oil Storage Tank (15/20 KL)</v>
          </cell>
          <cell r="C103">
            <v>0</v>
          </cell>
          <cell r="D103">
            <v>0</v>
          </cell>
          <cell r="E103">
            <v>0</v>
          </cell>
          <cell r="F103">
            <v>2</v>
          </cell>
          <cell r="G103">
            <v>0</v>
          </cell>
          <cell r="H103">
            <v>2</v>
          </cell>
          <cell r="I103">
            <v>0</v>
          </cell>
        </row>
        <row r="105">
          <cell r="B105" t="str">
            <v>SUB TOTAL (D)</v>
          </cell>
          <cell r="E105">
            <v>126.63249344262296</v>
          </cell>
          <cell r="G105">
            <v>8.816557377049179</v>
          </cell>
          <cell r="I105">
            <v>135.44905081967212</v>
          </cell>
        </row>
        <row r="107">
          <cell r="A107" t="str">
            <v>(E)</v>
          </cell>
          <cell r="B107" t="str">
            <v xml:space="preserve">220KV &amp;132KV Carrier Comm.Equip.including provision for </v>
          </cell>
        </row>
        <row r="108">
          <cell r="B108" t="str">
            <v>telemetering etc.&amp; sending s/ss reqmnt</v>
          </cell>
        </row>
        <row r="110">
          <cell r="A110">
            <v>1</v>
          </cell>
          <cell r="B110" t="str">
            <v>Carrier cabinet</v>
          </cell>
          <cell r="C110">
            <v>0</v>
          </cell>
          <cell r="D110">
            <v>3.5</v>
          </cell>
          <cell r="E110">
            <v>0</v>
          </cell>
          <cell r="F110">
            <v>3.5709999999999999E-2</v>
          </cell>
          <cell r="G110">
            <v>0</v>
          </cell>
          <cell r="H110">
            <v>3.5357099999999999</v>
          </cell>
          <cell r="I110">
            <v>0</v>
          </cell>
        </row>
        <row r="111">
          <cell r="A111">
            <v>2</v>
          </cell>
          <cell r="B111" t="str">
            <v>Coupling Devices (LMU)</v>
          </cell>
          <cell r="C111">
            <v>0</v>
          </cell>
          <cell r="D111">
            <v>0.8</v>
          </cell>
          <cell r="E111">
            <v>0</v>
          </cell>
          <cell r="F111">
            <v>0</v>
          </cell>
          <cell r="G111">
            <v>0</v>
          </cell>
          <cell r="H111">
            <v>0.8</v>
          </cell>
          <cell r="I111">
            <v>0</v>
          </cell>
        </row>
        <row r="112">
          <cell r="A112">
            <v>3</v>
          </cell>
          <cell r="B112" t="str">
            <v>Protection coupler</v>
          </cell>
          <cell r="C112">
            <v>0</v>
          </cell>
          <cell r="D112">
            <v>1.7</v>
          </cell>
          <cell r="E112">
            <v>0</v>
          </cell>
          <cell r="F112">
            <v>0</v>
          </cell>
          <cell r="G112">
            <v>0</v>
          </cell>
          <cell r="H112">
            <v>1.7</v>
          </cell>
          <cell r="I112">
            <v>0</v>
          </cell>
        </row>
        <row r="113">
          <cell r="A113">
            <v>4</v>
          </cell>
          <cell r="B113" t="str">
            <v>EPAX</v>
          </cell>
          <cell r="C113">
            <v>0</v>
          </cell>
          <cell r="D113">
            <v>2.5</v>
          </cell>
          <cell r="E113">
            <v>0</v>
          </cell>
          <cell r="F113">
            <v>0</v>
          </cell>
          <cell r="G113">
            <v>0</v>
          </cell>
          <cell r="H113">
            <v>2.5</v>
          </cell>
          <cell r="I113">
            <v>0</v>
          </cell>
        </row>
        <row r="114">
          <cell r="A114">
            <v>5</v>
          </cell>
          <cell r="B114" t="str">
            <v>Telephone Sets</v>
          </cell>
          <cell r="C114">
            <v>0</v>
          </cell>
          <cell r="D114">
            <v>0.01</v>
          </cell>
          <cell r="E114">
            <v>0</v>
          </cell>
          <cell r="F114">
            <v>0</v>
          </cell>
          <cell r="G114">
            <v>0</v>
          </cell>
          <cell r="H114">
            <v>0.01</v>
          </cell>
          <cell r="I114">
            <v>0</v>
          </cell>
        </row>
        <row r="115">
          <cell r="A115">
            <v>6</v>
          </cell>
          <cell r="B115" t="str">
            <v>Coxial Cable (KM)</v>
          </cell>
          <cell r="C115">
            <v>0</v>
          </cell>
          <cell r="D115">
            <v>0.8</v>
          </cell>
          <cell r="E115">
            <v>0</v>
          </cell>
          <cell r="F115">
            <v>0</v>
          </cell>
          <cell r="G115">
            <v>0</v>
          </cell>
          <cell r="H115">
            <v>0.8</v>
          </cell>
          <cell r="I115">
            <v>0</v>
          </cell>
        </row>
        <row r="116">
          <cell r="A116">
            <v>7</v>
          </cell>
          <cell r="B116" t="str">
            <v>Telephone Cable</v>
          </cell>
          <cell r="C116">
            <v>0</v>
          </cell>
          <cell r="D116">
            <v>0.25</v>
          </cell>
          <cell r="E116">
            <v>0</v>
          </cell>
          <cell r="F116">
            <v>0</v>
          </cell>
          <cell r="G116">
            <v>0</v>
          </cell>
          <cell r="H116">
            <v>0.25</v>
          </cell>
          <cell r="I116">
            <v>0</v>
          </cell>
        </row>
        <row r="117">
          <cell r="A117">
            <v>8</v>
          </cell>
          <cell r="B117" t="str">
            <v>220kV Wave Trap</v>
          </cell>
          <cell r="C117">
            <v>0</v>
          </cell>
          <cell r="D117">
            <v>1.5</v>
          </cell>
          <cell r="E117">
            <v>0</v>
          </cell>
          <cell r="F117">
            <v>0</v>
          </cell>
          <cell r="G117">
            <v>0</v>
          </cell>
          <cell r="H117">
            <v>1.5</v>
          </cell>
          <cell r="I117">
            <v>0</v>
          </cell>
        </row>
        <row r="118">
          <cell r="A118">
            <v>9</v>
          </cell>
          <cell r="B118" t="str">
            <v>132kV Wave Trap</v>
          </cell>
          <cell r="C118">
            <v>0</v>
          </cell>
          <cell r="D118">
            <v>1</v>
          </cell>
          <cell r="E118">
            <v>0</v>
          </cell>
          <cell r="F118">
            <v>0</v>
          </cell>
          <cell r="G118">
            <v>0</v>
          </cell>
          <cell r="H118">
            <v>1</v>
          </cell>
          <cell r="I118">
            <v>0</v>
          </cell>
        </row>
        <row r="119">
          <cell r="A119">
            <v>10</v>
          </cell>
          <cell r="B119" t="str">
            <v>220kV CVT</v>
          </cell>
          <cell r="C119">
            <v>0</v>
          </cell>
          <cell r="D119">
            <v>2.5</v>
          </cell>
          <cell r="E119">
            <v>0</v>
          </cell>
          <cell r="F119">
            <v>0</v>
          </cell>
          <cell r="G119">
            <v>0</v>
          </cell>
          <cell r="H119">
            <v>2.5</v>
          </cell>
          <cell r="I119">
            <v>0</v>
          </cell>
        </row>
        <row r="120">
          <cell r="A120">
            <v>11</v>
          </cell>
          <cell r="B120" t="str">
            <v>132kV Coupling Capacitors</v>
          </cell>
          <cell r="C120">
            <v>0</v>
          </cell>
          <cell r="D120">
            <v>1</v>
          </cell>
          <cell r="E120">
            <v>0</v>
          </cell>
          <cell r="F120">
            <v>0</v>
          </cell>
          <cell r="G120">
            <v>0</v>
          </cell>
          <cell r="H120">
            <v>1</v>
          </cell>
          <cell r="I120">
            <v>0</v>
          </cell>
        </row>
        <row r="122">
          <cell r="B122" t="str">
            <v>SUB TOTAL (E)</v>
          </cell>
          <cell r="E122">
            <v>0</v>
          </cell>
          <cell r="G122">
            <v>0</v>
          </cell>
          <cell r="I122">
            <v>0</v>
          </cell>
        </row>
        <row r="124">
          <cell r="A124" t="str">
            <v>(F-I)</v>
          </cell>
          <cell r="B124" t="str">
            <v>220KV Structures</v>
          </cell>
          <cell r="C124" t="str">
            <v>Weight of Steel in MT</v>
          </cell>
        </row>
        <row r="126">
          <cell r="A126">
            <v>1</v>
          </cell>
          <cell r="B126" t="str">
            <v>Gantry Column(AGT)</v>
          </cell>
          <cell r="C126">
            <v>0</v>
          </cell>
          <cell r="D126">
            <v>3.6</v>
          </cell>
          <cell r="E126">
            <v>0</v>
          </cell>
        </row>
        <row r="127">
          <cell r="A127">
            <v>2</v>
          </cell>
          <cell r="B127" t="str">
            <v>Gantry Column(AAGT)</v>
          </cell>
          <cell r="C127">
            <v>0</v>
          </cell>
          <cell r="D127">
            <v>5.31</v>
          </cell>
          <cell r="E127">
            <v>0</v>
          </cell>
        </row>
        <row r="128">
          <cell r="A128">
            <v>3</v>
          </cell>
          <cell r="B128" t="str">
            <v>Gantry Beam(AGB)</v>
          </cell>
          <cell r="C128">
            <v>0</v>
          </cell>
          <cell r="D128">
            <v>1.23</v>
          </cell>
          <cell r="E128">
            <v>0</v>
          </cell>
        </row>
        <row r="129">
          <cell r="A129">
            <v>4</v>
          </cell>
          <cell r="B129" t="str">
            <v>Main Busbar Structure(ABM)</v>
          </cell>
          <cell r="C129">
            <v>0</v>
          </cell>
          <cell r="D129">
            <v>2.411</v>
          </cell>
          <cell r="E129">
            <v>0</v>
          </cell>
        </row>
        <row r="130">
          <cell r="A130">
            <v>5</v>
          </cell>
          <cell r="B130" t="str">
            <v>Auxiliary Busbar structure(ABA)</v>
          </cell>
          <cell r="C130">
            <v>0</v>
          </cell>
          <cell r="D130">
            <v>2.327</v>
          </cell>
          <cell r="E130">
            <v>0</v>
          </cell>
        </row>
        <row r="131">
          <cell r="A131">
            <v>6</v>
          </cell>
          <cell r="B131" t="str">
            <v>CT structure</v>
          </cell>
          <cell r="C131">
            <v>0</v>
          </cell>
          <cell r="D131">
            <v>0.27</v>
          </cell>
          <cell r="E131">
            <v>0</v>
          </cell>
        </row>
        <row r="132">
          <cell r="A132">
            <v>7</v>
          </cell>
          <cell r="B132" t="str">
            <v>LA structure</v>
          </cell>
          <cell r="C132">
            <v>0</v>
          </cell>
          <cell r="D132">
            <v>0.13</v>
          </cell>
          <cell r="E132">
            <v>0</v>
          </cell>
        </row>
        <row r="133">
          <cell r="A133">
            <v>8</v>
          </cell>
          <cell r="B133" t="str">
            <v>Post/Solid Core structure</v>
          </cell>
          <cell r="C133">
            <v>0</v>
          </cell>
          <cell r="D133">
            <v>0.21</v>
          </cell>
          <cell r="E133">
            <v>0</v>
          </cell>
        </row>
        <row r="134">
          <cell r="A134">
            <v>9</v>
          </cell>
          <cell r="B134" t="str">
            <v>Isolator structure</v>
          </cell>
          <cell r="C134">
            <v>0</v>
          </cell>
          <cell r="D134">
            <v>2.056</v>
          </cell>
          <cell r="E134">
            <v>0</v>
          </cell>
        </row>
        <row r="135">
          <cell r="A135">
            <v>10</v>
          </cell>
          <cell r="B135" t="str">
            <v>PT/CVT structure</v>
          </cell>
          <cell r="C135">
            <v>0</v>
          </cell>
          <cell r="D135">
            <v>0.27</v>
          </cell>
          <cell r="E135">
            <v>0</v>
          </cell>
        </row>
        <row r="137">
          <cell r="B137" t="str">
            <v>SUB TOTAL (F-I)</v>
          </cell>
          <cell r="E137">
            <v>0</v>
          </cell>
        </row>
        <row r="139">
          <cell r="A139" t="str">
            <v>(F-II)</v>
          </cell>
          <cell r="B139" t="str">
            <v>132KV STRUCTURE</v>
          </cell>
        </row>
        <row r="141">
          <cell r="A141">
            <v>1</v>
          </cell>
          <cell r="B141" t="str">
            <v>Gantry Column</v>
          </cell>
          <cell r="C141">
            <v>4</v>
          </cell>
          <cell r="D141">
            <v>1.9770000000000001</v>
          </cell>
          <cell r="E141">
            <v>7.9080000000000004</v>
          </cell>
        </row>
        <row r="142">
          <cell r="A142">
            <v>2</v>
          </cell>
          <cell r="B142" t="str">
            <v xml:space="preserve">Gantry Beam    </v>
          </cell>
          <cell r="C142">
            <v>3</v>
          </cell>
          <cell r="D142">
            <v>1.0649999999999999</v>
          </cell>
          <cell r="E142">
            <v>3.1949999999999998</v>
          </cell>
        </row>
        <row r="143">
          <cell r="A143">
            <v>3</v>
          </cell>
          <cell r="B143" t="str">
            <v xml:space="preserve">Main busbar structure    </v>
          </cell>
          <cell r="C143">
            <v>1</v>
          </cell>
          <cell r="D143">
            <v>1.5429999999999999</v>
          </cell>
          <cell r="E143">
            <v>1.5429999999999999</v>
          </cell>
        </row>
        <row r="144">
          <cell r="A144">
            <v>4</v>
          </cell>
          <cell r="B144" t="str">
            <v>Aux. Busbar Structure</v>
          </cell>
          <cell r="C144">
            <v>0</v>
          </cell>
          <cell r="D144">
            <v>0.90500000000000003</v>
          </cell>
          <cell r="E144">
            <v>0</v>
          </cell>
        </row>
        <row r="145">
          <cell r="A145">
            <v>5</v>
          </cell>
          <cell r="B145" t="str">
            <v>CT structure</v>
          </cell>
          <cell r="C145">
            <v>3</v>
          </cell>
          <cell r="D145">
            <v>0.23499999999999999</v>
          </cell>
          <cell r="E145">
            <v>0.70499999999999996</v>
          </cell>
        </row>
        <row r="146">
          <cell r="A146">
            <v>6</v>
          </cell>
          <cell r="B146" t="str">
            <v>LA structure</v>
          </cell>
          <cell r="C146">
            <v>3</v>
          </cell>
          <cell r="D146">
            <v>0.17100000000000001</v>
          </cell>
          <cell r="E146">
            <v>0.51300000000000001</v>
          </cell>
        </row>
        <row r="147">
          <cell r="A147">
            <v>7</v>
          </cell>
          <cell r="B147" t="str">
            <v>Post /Solid Core structure</v>
          </cell>
          <cell r="C147">
            <v>3</v>
          </cell>
          <cell r="D147">
            <v>0.20300000000000001</v>
          </cell>
          <cell r="E147">
            <v>0.60899999999999999</v>
          </cell>
        </row>
        <row r="148">
          <cell r="A148">
            <v>8</v>
          </cell>
          <cell r="B148" t="str">
            <v>Isolator structure</v>
          </cell>
          <cell r="C148">
            <v>3</v>
          </cell>
          <cell r="D148">
            <v>1.4419999999999999</v>
          </cell>
          <cell r="E148">
            <v>4.3259999999999996</v>
          </cell>
        </row>
        <row r="149">
          <cell r="A149">
            <v>9</v>
          </cell>
          <cell r="B149" t="str">
            <v>Coupling capacitor</v>
          </cell>
          <cell r="C149">
            <v>0</v>
          </cell>
          <cell r="D149">
            <v>0.17499999999999999</v>
          </cell>
          <cell r="E149">
            <v>0</v>
          </cell>
        </row>
        <row r="150">
          <cell r="A150">
            <v>10</v>
          </cell>
          <cell r="B150" t="str">
            <v>PT structure</v>
          </cell>
          <cell r="C150">
            <v>0</v>
          </cell>
          <cell r="D150">
            <v>0.22700000000000001</v>
          </cell>
          <cell r="E150">
            <v>0</v>
          </cell>
        </row>
        <row r="152">
          <cell r="B152" t="str">
            <v>SUB TOTAL (F-II)</v>
          </cell>
          <cell r="E152">
            <v>18.798999999999999</v>
          </cell>
        </row>
        <row r="154">
          <cell r="A154" t="str">
            <v>(F-III)</v>
          </cell>
          <cell r="B154" t="str">
            <v>33KV STRUCTURE</v>
          </cell>
        </row>
        <row r="156">
          <cell r="A156">
            <v>1</v>
          </cell>
          <cell r="B156" t="str">
            <v>Gantry Column</v>
          </cell>
          <cell r="C156">
            <v>2</v>
          </cell>
          <cell r="D156">
            <v>0.502</v>
          </cell>
          <cell r="E156">
            <v>1.004</v>
          </cell>
        </row>
        <row r="157">
          <cell r="A157">
            <v>2</v>
          </cell>
          <cell r="B157" t="str">
            <v>Gantry Beam</v>
          </cell>
          <cell r="C157">
            <v>2</v>
          </cell>
          <cell r="D157">
            <v>0.28999999999999998</v>
          </cell>
          <cell r="E157">
            <v>0.57999999999999996</v>
          </cell>
        </row>
        <row r="158">
          <cell r="A158">
            <v>3</v>
          </cell>
          <cell r="B158" t="str">
            <v>Main Busbar Structure</v>
          </cell>
          <cell r="C158">
            <v>1</v>
          </cell>
          <cell r="D158">
            <v>0.86899999999999999</v>
          </cell>
          <cell r="E158">
            <v>0.86899999999999999</v>
          </cell>
        </row>
        <row r="159">
          <cell r="A159">
            <v>4</v>
          </cell>
          <cell r="B159" t="str">
            <v>Aux.Busbar Structure</v>
          </cell>
          <cell r="C159">
            <v>0</v>
          </cell>
          <cell r="D159">
            <v>0.71199999999999997</v>
          </cell>
          <cell r="E159">
            <v>0</v>
          </cell>
        </row>
        <row r="160">
          <cell r="A160">
            <v>5</v>
          </cell>
          <cell r="B160" t="str">
            <v>CT Structure</v>
          </cell>
          <cell r="C160">
            <v>3</v>
          </cell>
          <cell r="D160">
            <v>0.1</v>
          </cell>
          <cell r="E160">
            <v>0.30000000000000004</v>
          </cell>
        </row>
        <row r="161">
          <cell r="A161">
            <v>6</v>
          </cell>
          <cell r="B161" t="str">
            <v>LA structure</v>
          </cell>
          <cell r="C161">
            <v>3</v>
          </cell>
          <cell r="D161">
            <v>0.1</v>
          </cell>
          <cell r="E161">
            <v>0.30000000000000004</v>
          </cell>
        </row>
        <row r="162">
          <cell r="A162">
            <v>7</v>
          </cell>
          <cell r="B162" t="str">
            <v>Isolator structure</v>
          </cell>
          <cell r="C162">
            <v>2</v>
          </cell>
          <cell r="D162">
            <v>0.35799999999999998</v>
          </cell>
          <cell r="E162">
            <v>0.71599999999999997</v>
          </cell>
        </row>
        <row r="163">
          <cell r="A163">
            <v>8</v>
          </cell>
          <cell r="B163" t="str">
            <v>PT structure</v>
          </cell>
          <cell r="C163">
            <v>0</v>
          </cell>
          <cell r="D163">
            <v>0.1</v>
          </cell>
          <cell r="E163">
            <v>0</v>
          </cell>
        </row>
        <row r="164">
          <cell r="A164">
            <v>9</v>
          </cell>
          <cell r="B164" t="str">
            <v>Post Insulator structure</v>
          </cell>
          <cell r="C164">
            <v>0</v>
          </cell>
          <cell r="D164">
            <v>0.1</v>
          </cell>
          <cell r="E164">
            <v>0</v>
          </cell>
        </row>
        <row r="166">
          <cell r="B166" t="str">
            <v>SUB TOTAL (F-III)</v>
          </cell>
          <cell r="E166">
            <v>3.7690000000000001</v>
          </cell>
        </row>
        <row r="167">
          <cell r="G167" t="str">
            <v>LS</v>
          </cell>
        </row>
        <row r="168">
          <cell r="B168" t="str">
            <v>SUB TOTAL F(I)+F(II)+F(III)</v>
          </cell>
          <cell r="E168">
            <v>22.567999999999998</v>
          </cell>
        </row>
        <row r="170">
          <cell r="B170" t="str">
            <v>TOTAL  COST OF STEEL (F)</v>
          </cell>
          <cell r="C170">
            <v>22.567999999999998</v>
          </cell>
          <cell r="D170">
            <v>0.26096326530612241</v>
          </cell>
          <cell r="E170">
            <v>5.8894189714285696</v>
          </cell>
          <cell r="F170">
            <v>9.0938775510204083E-3</v>
          </cell>
          <cell r="G170">
            <v>0.20523062857142857</v>
          </cell>
          <cell r="H170">
            <v>0.27005714285714283</v>
          </cell>
          <cell r="I170">
            <v>6.0946495999999986</v>
          </cell>
        </row>
        <row r="172">
          <cell r="A172" t="str">
            <v>G</v>
          </cell>
          <cell r="B172" t="str">
            <v>BUSBAR, EARTHING MATERIAL</v>
          </cell>
          <cell r="I172" t="str">
            <v xml:space="preserve"> </v>
          </cell>
        </row>
        <row r="174">
          <cell r="A174">
            <v>1</v>
          </cell>
          <cell r="B174" t="str">
            <v>Zebra conductor  (in Kms)</v>
          </cell>
          <cell r="C174">
            <v>1</v>
          </cell>
          <cell r="D174">
            <v>1.0555000000000001</v>
          </cell>
          <cell r="E174">
            <v>1.0555000000000001</v>
          </cell>
          <cell r="F174">
            <v>5.5100000000000003E-2</v>
          </cell>
          <cell r="G174">
            <v>5.5100000000000003E-2</v>
          </cell>
          <cell r="H174">
            <v>1.1106</v>
          </cell>
          <cell r="I174">
            <v>1.1106</v>
          </cell>
        </row>
        <row r="175">
          <cell r="A175">
            <v>2</v>
          </cell>
          <cell r="B175" t="str">
            <v>M.S.Flat for earthing/earthing rods (in MT)</v>
          </cell>
          <cell r="C175">
            <v>2</v>
          </cell>
          <cell r="D175">
            <v>0.21840000000000001</v>
          </cell>
          <cell r="E175">
            <v>0.43680000000000002</v>
          </cell>
          <cell r="F175">
            <v>8.2000000000000007E-3</v>
          </cell>
          <cell r="G175">
            <v>1.6400000000000001E-2</v>
          </cell>
          <cell r="H175">
            <v>0.22660000000000002</v>
          </cell>
          <cell r="I175">
            <v>0.45320000000000005</v>
          </cell>
        </row>
        <row r="176">
          <cell r="A176">
            <v>3</v>
          </cell>
          <cell r="B176" t="str">
            <v>Clamps &amp; Connectors</v>
          </cell>
          <cell r="C176">
            <v>40</v>
          </cell>
          <cell r="D176">
            <v>6.3E-3</v>
          </cell>
          <cell r="E176">
            <v>0.252</v>
          </cell>
          <cell r="F176">
            <v>1.6000000000000001E-3</v>
          </cell>
          <cell r="G176">
            <v>6.4000000000000001E-2</v>
          </cell>
          <cell r="H176">
            <v>7.9000000000000008E-3</v>
          </cell>
          <cell r="I176">
            <v>0.316</v>
          </cell>
        </row>
        <row r="177">
          <cell r="A177">
            <v>4</v>
          </cell>
          <cell r="B177" t="str">
            <v>Power &amp; Control Cable</v>
          </cell>
          <cell r="C177">
            <v>2.5</v>
          </cell>
          <cell r="D177">
            <v>0.38729999999999998</v>
          </cell>
          <cell r="E177">
            <v>0.96824999999999994</v>
          </cell>
          <cell r="F177">
            <v>1.0800000000000001E-2</v>
          </cell>
          <cell r="G177">
            <v>2.7000000000000003E-2</v>
          </cell>
          <cell r="H177">
            <v>0.39809999999999995</v>
          </cell>
          <cell r="I177">
            <v>0.99524999999999997</v>
          </cell>
        </row>
        <row r="178">
          <cell r="A178">
            <v>5</v>
          </cell>
          <cell r="B178" t="str">
            <v>Screening conductor</v>
          </cell>
          <cell r="C178" t="str">
            <v>LS</v>
          </cell>
          <cell r="D178">
            <v>0.2</v>
          </cell>
          <cell r="E178">
            <v>0.2</v>
          </cell>
          <cell r="G178">
            <v>0</v>
          </cell>
          <cell r="H178" t="str">
            <v>LS</v>
          </cell>
          <cell r="I178">
            <v>0.2</v>
          </cell>
        </row>
        <row r="179">
          <cell r="A179">
            <v>6</v>
          </cell>
          <cell r="B179" t="str">
            <v>Junction Box etc. &amp; Misc.expendtirues</v>
          </cell>
          <cell r="C179" t="str">
            <v>LS</v>
          </cell>
          <cell r="D179">
            <v>0.5</v>
          </cell>
          <cell r="E179">
            <v>0.5</v>
          </cell>
          <cell r="G179">
            <v>0</v>
          </cell>
          <cell r="H179" t="str">
            <v>LS</v>
          </cell>
          <cell r="I179">
            <v>0.5</v>
          </cell>
        </row>
        <row r="180">
          <cell r="A180">
            <v>7</v>
          </cell>
          <cell r="B180" t="str">
            <v>Fire fighting equipments</v>
          </cell>
          <cell r="C180" t="str">
            <v>LS</v>
          </cell>
          <cell r="E180">
            <v>0</v>
          </cell>
          <cell r="F180">
            <v>0</v>
          </cell>
          <cell r="G180">
            <v>0</v>
          </cell>
          <cell r="H180" t="str">
            <v>LS</v>
          </cell>
          <cell r="I180">
            <v>0</v>
          </cell>
        </row>
        <row r="181">
          <cell r="A181">
            <v>8</v>
          </cell>
          <cell r="B181" t="str">
            <v>Aluminium/Red Oxide Paint and Nut,Bolt,Washers &amp; other misc. material</v>
          </cell>
          <cell r="C181" t="str">
            <v>LS</v>
          </cell>
          <cell r="E181">
            <v>0</v>
          </cell>
          <cell r="F181">
            <v>0.1</v>
          </cell>
          <cell r="G181">
            <v>0.1</v>
          </cell>
          <cell r="H181" t="str">
            <v>LS</v>
          </cell>
          <cell r="I181">
            <v>0.1</v>
          </cell>
        </row>
        <row r="183">
          <cell r="B183" t="str">
            <v>SUB TOTAL (G)</v>
          </cell>
          <cell r="E183">
            <v>3.4125500000000004</v>
          </cell>
          <cell r="G183">
            <v>0.26250000000000001</v>
          </cell>
          <cell r="I183">
            <v>3.6750500000000001</v>
          </cell>
        </row>
        <row r="185">
          <cell r="A185" t="str">
            <v>H</v>
          </cell>
          <cell r="B185" t="str">
            <v>AC/DC SUPPLY</v>
          </cell>
          <cell r="I185" t="str">
            <v xml:space="preserve"> </v>
          </cell>
        </row>
        <row r="187">
          <cell r="A187">
            <v>1</v>
          </cell>
          <cell r="B187" t="str">
            <v>Station Transformer,200KVA,33/0.4KV</v>
          </cell>
          <cell r="C187">
            <v>0</v>
          </cell>
          <cell r="D187">
            <v>2.2999999999999998</v>
          </cell>
          <cell r="E187">
            <v>0</v>
          </cell>
          <cell r="F187">
            <v>0.50600000000000001</v>
          </cell>
          <cell r="G187">
            <v>0</v>
          </cell>
          <cell r="H187">
            <v>2.806</v>
          </cell>
          <cell r="I187">
            <v>0</v>
          </cell>
        </row>
        <row r="188">
          <cell r="A188">
            <v>2</v>
          </cell>
          <cell r="B188" t="str">
            <v>110Volt 300Ah battery</v>
          </cell>
          <cell r="C188">
            <v>0</v>
          </cell>
          <cell r="D188">
            <v>0.65</v>
          </cell>
          <cell r="E188">
            <v>0</v>
          </cell>
          <cell r="F188">
            <v>0.14299999999999999</v>
          </cell>
          <cell r="G188">
            <v>0</v>
          </cell>
          <cell r="H188">
            <v>0.79300000000000004</v>
          </cell>
          <cell r="I188">
            <v>0</v>
          </cell>
        </row>
        <row r="189">
          <cell r="A189">
            <v>3</v>
          </cell>
          <cell r="B189" t="str">
            <v>110Volt 300Ah Battery charger</v>
          </cell>
          <cell r="C189">
            <v>0</v>
          </cell>
          <cell r="D189">
            <v>1.2</v>
          </cell>
          <cell r="E189">
            <v>0</v>
          </cell>
          <cell r="F189">
            <v>0.26400000000000001</v>
          </cell>
          <cell r="G189">
            <v>0</v>
          </cell>
          <cell r="H189">
            <v>1.464</v>
          </cell>
          <cell r="I189">
            <v>0</v>
          </cell>
        </row>
        <row r="190">
          <cell r="A190">
            <v>4</v>
          </cell>
          <cell r="B190" t="str">
            <v>48Volt 300Ah Battery</v>
          </cell>
          <cell r="C190">
            <v>0</v>
          </cell>
          <cell r="D190">
            <v>0.65</v>
          </cell>
          <cell r="E190">
            <v>0</v>
          </cell>
          <cell r="F190">
            <v>0.14299999999999999</v>
          </cell>
          <cell r="G190">
            <v>0</v>
          </cell>
          <cell r="H190">
            <v>0.79300000000000004</v>
          </cell>
          <cell r="I190">
            <v>0</v>
          </cell>
        </row>
        <row r="191">
          <cell r="A191">
            <v>5</v>
          </cell>
          <cell r="B191" t="str">
            <v>48Volt 300Ah Battery charger</v>
          </cell>
          <cell r="C191">
            <v>0</v>
          </cell>
          <cell r="D191">
            <v>1.2</v>
          </cell>
          <cell r="E191">
            <v>0</v>
          </cell>
          <cell r="F191">
            <v>0.26400000000000001</v>
          </cell>
          <cell r="G191">
            <v>0</v>
          </cell>
          <cell r="H191">
            <v>1.464</v>
          </cell>
          <cell r="I191">
            <v>0</v>
          </cell>
        </row>
        <row r="192">
          <cell r="A192">
            <v>6</v>
          </cell>
          <cell r="B192" t="str">
            <v>AC/DC Distribution Boxes 415Volt</v>
          </cell>
          <cell r="C192">
            <v>0</v>
          </cell>
          <cell r="E192">
            <v>0</v>
          </cell>
          <cell r="F192">
            <v>1.25</v>
          </cell>
          <cell r="G192">
            <v>0</v>
          </cell>
          <cell r="H192">
            <v>1.25</v>
          </cell>
          <cell r="I192">
            <v>0</v>
          </cell>
        </row>
        <row r="193">
          <cell r="A193">
            <v>7</v>
          </cell>
          <cell r="B193" t="str">
            <v>Arrangement of Lighting in S/s</v>
          </cell>
          <cell r="C193" t="str">
            <v>LS</v>
          </cell>
          <cell r="E193">
            <v>0</v>
          </cell>
          <cell r="F193">
            <v>0</v>
          </cell>
          <cell r="G193">
            <v>0</v>
          </cell>
          <cell r="H193" t="str">
            <v>LS</v>
          </cell>
          <cell r="I193">
            <v>0</v>
          </cell>
        </row>
        <row r="195">
          <cell r="B195" t="str">
            <v>SUB TOTAL (H)</v>
          </cell>
          <cell r="E195">
            <v>0</v>
          </cell>
          <cell r="G195">
            <v>0</v>
          </cell>
          <cell r="I195">
            <v>0</v>
          </cell>
        </row>
        <row r="197">
          <cell r="A197" t="str">
            <v>I</v>
          </cell>
          <cell r="B197" t="str">
            <v>CIVIL WORKS</v>
          </cell>
          <cell r="I197" t="str">
            <v xml:space="preserve"> </v>
          </cell>
        </row>
        <row r="198">
          <cell r="A198" t="str">
            <v xml:space="preserve"> </v>
          </cell>
          <cell r="B198" t="str">
            <v xml:space="preserve">Foundation work of </v>
          </cell>
          <cell r="I198" t="str">
            <v xml:space="preserve"> </v>
          </cell>
        </row>
        <row r="200">
          <cell r="A200">
            <v>1</v>
          </cell>
          <cell r="B200" t="str">
            <v>Gantry Column(AGT)</v>
          </cell>
          <cell r="C200">
            <v>0</v>
          </cell>
          <cell r="E200">
            <v>0</v>
          </cell>
          <cell r="F200">
            <v>0.28000000000000003</v>
          </cell>
          <cell r="G200">
            <v>0</v>
          </cell>
          <cell r="H200">
            <v>0.28000000000000003</v>
          </cell>
          <cell r="I200">
            <v>0</v>
          </cell>
        </row>
        <row r="201">
          <cell r="A201">
            <v>2</v>
          </cell>
          <cell r="B201" t="str">
            <v>Gantry Column(AAGT)</v>
          </cell>
          <cell r="C201">
            <v>0</v>
          </cell>
          <cell r="E201">
            <v>0</v>
          </cell>
          <cell r="F201">
            <v>0.28000000000000003</v>
          </cell>
          <cell r="G201">
            <v>0</v>
          </cell>
          <cell r="H201">
            <v>0.28000000000000003</v>
          </cell>
          <cell r="I201">
            <v>0</v>
          </cell>
        </row>
        <row r="202">
          <cell r="A202">
            <v>3</v>
          </cell>
          <cell r="B202" t="str">
            <v>220KV Main Busbar</v>
          </cell>
          <cell r="C202">
            <v>0</v>
          </cell>
          <cell r="E202">
            <v>0</v>
          </cell>
          <cell r="F202">
            <v>0.191</v>
          </cell>
          <cell r="G202">
            <v>0</v>
          </cell>
          <cell r="H202">
            <v>0.191</v>
          </cell>
          <cell r="I202">
            <v>0</v>
          </cell>
        </row>
        <row r="203">
          <cell r="A203">
            <v>4</v>
          </cell>
          <cell r="B203" t="str">
            <v xml:space="preserve">220KV Aux.Busbar </v>
          </cell>
          <cell r="C203">
            <v>0</v>
          </cell>
          <cell r="E203">
            <v>0</v>
          </cell>
          <cell r="F203">
            <v>0.21</v>
          </cell>
          <cell r="G203">
            <v>0</v>
          </cell>
          <cell r="H203">
            <v>0.21</v>
          </cell>
          <cell r="I203">
            <v>0</v>
          </cell>
        </row>
        <row r="204">
          <cell r="A204">
            <v>5</v>
          </cell>
          <cell r="B204" t="str">
            <v>220KV Isolator</v>
          </cell>
          <cell r="C204">
            <v>0</v>
          </cell>
          <cell r="E204">
            <v>0</v>
          </cell>
          <cell r="F204">
            <v>0.16500000000000001</v>
          </cell>
          <cell r="G204">
            <v>0</v>
          </cell>
          <cell r="H204">
            <v>0.16500000000000001</v>
          </cell>
          <cell r="I204">
            <v>0</v>
          </cell>
        </row>
        <row r="205">
          <cell r="A205">
            <v>6</v>
          </cell>
          <cell r="B205" t="str">
            <v>220KV CB</v>
          </cell>
          <cell r="C205">
            <v>0</v>
          </cell>
          <cell r="E205">
            <v>0</v>
          </cell>
          <cell r="F205">
            <v>0.311</v>
          </cell>
          <cell r="G205">
            <v>0</v>
          </cell>
          <cell r="H205">
            <v>0.311</v>
          </cell>
          <cell r="I205">
            <v>0</v>
          </cell>
        </row>
        <row r="206">
          <cell r="A206">
            <v>7</v>
          </cell>
          <cell r="B206" t="str">
            <v>220KV CT</v>
          </cell>
          <cell r="C206">
            <v>0</v>
          </cell>
          <cell r="E206">
            <v>0</v>
          </cell>
          <cell r="F206">
            <v>0.05</v>
          </cell>
          <cell r="G206">
            <v>0</v>
          </cell>
          <cell r="H206">
            <v>0.05</v>
          </cell>
          <cell r="I206">
            <v>0</v>
          </cell>
        </row>
        <row r="207">
          <cell r="A207">
            <v>8</v>
          </cell>
          <cell r="B207" t="str">
            <v>220KV CVT/PT</v>
          </cell>
          <cell r="C207">
            <v>0</v>
          </cell>
          <cell r="E207">
            <v>0</v>
          </cell>
          <cell r="F207">
            <v>0.05</v>
          </cell>
          <cell r="G207">
            <v>0</v>
          </cell>
          <cell r="H207">
            <v>0.05</v>
          </cell>
          <cell r="I207">
            <v>0</v>
          </cell>
        </row>
        <row r="208">
          <cell r="A208">
            <v>9</v>
          </cell>
          <cell r="B208" t="str">
            <v>220KV LA</v>
          </cell>
          <cell r="C208">
            <v>0</v>
          </cell>
          <cell r="E208">
            <v>0</v>
          </cell>
          <cell r="F208">
            <v>2.5000000000000001E-2</v>
          </cell>
          <cell r="G208">
            <v>0</v>
          </cell>
          <cell r="H208">
            <v>2.5000000000000001E-2</v>
          </cell>
          <cell r="I208">
            <v>0</v>
          </cell>
        </row>
        <row r="209">
          <cell r="A209">
            <v>10</v>
          </cell>
          <cell r="B209" t="str">
            <v>220KV Post/Solid Core Insulators</v>
          </cell>
          <cell r="C209">
            <v>0</v>
          </cell>
          <cell r="E209">
            <v>0</v>
          </cell>
          <cell r="F209">
            <v>0.06</v>
          </cell>
          <cell r="G209">
            <v>0</v>
          </cell>
          <cell r="H209">
            <v>0.06</v>
          </cell>
          <cell r="I209">
            <v>0</v>
          </cell>
        </row>
        <row r="210">
          <cell r="A210">
            <v>11</v>
          </cell>
          <cell r="B210" t="str">
            <v>160MVA transformer</v>
          </cell>
          <cell r="C210">
            <v>0</v>
          </cell>
          <cell r="E210">
            <v>0</v>
          </cell>
          <cell r="F210">
            <v>0.54</v>
          </cell>
          <cell r="G210">
            <v>0</v>
          </cell>
          <cell r="H210">
            <v>0.54</v>
          </cell>
          <cell r="I210">
            <v>0</v>
          </cell>
        </row>
        <row r="211">
          <cell r="A211">
            <v>12</v>
          </cell>
          <cell r="B211" t="str">
            <v>40MVA transformer</v>
          </cell>
          <cell r="C211">
            <v>1</v>
          </cell>
          <cell r="E211">
            <v>0</v>
          </cell>
          <cell r="F211">
            <v>0.53</v>
          </cell>
          <cell r="G211">
            <v>0.53</v>
          </cell>
          <cell r="H211">
            <v>0.53</v>
          </cell>
          <cell r="I211">
            <v>0.53</v>
          </cell>
        </row>
        <row r="212">
          <cell r="A212">
            <v>13</v>
          </cell>
          <cell r="B212" t="str">
            <v>132KV Gantry</v>
          </cell>
          <cell r="C212">
            <v>4</v>
          </cell>
          <cell r="E212">
            <v>0</v>
          </cell>
          <cell r="F212">
            <v>0.3</v>
          </cell>
          <cell r="G212">
            <v>1.2</v>
          </cell>
          <cell r="H212">
            <v>0.3</v>
          </cell>
          <cell r="I212">
            <v>1.2</v>
          </cell>
        </row>
        <row r="213">
          <cell r="A213">
            <v>14</v>
          </cell>
          <cell r="B213" t="str">
            <v xml:space="preserve">132KV main busbar foundation </v>
          </cell>
          <cell r="C213">
            <v>1</v>
          </cell>
          <cell r="E213">
            <v>0</v>
          </cell>
          <cell r="F213">
            <v>0.16500000000000001</v>
          </cell>
          <cell r="G213">
            <v>0.16500000000000001</v>
          </cell>
          <cell r="H213">
            <v>0.16500000000000001</v>
          </cell>
          <cell r="I213">
            <v>0.16500000000000001</v>
          </cell>
        </row>
        <row r="214">
          <cell r="A214">
            <v>15</v>
          </cell>
          <cell r="B214" t="str">
            <v>132KV aux.busbar foundation</v>
          </cell>
          <cell r="C214">
            <v>0</v>
          </cell>
          <cell r="E214">
            <v>0</v>
          </cell>
          <cell r="F214">
            <v>0.121</v>
          </cell>
          <cell r="G214">
            <v>0</v>
          </cell>
          <cell r="H214">
            <v>0.121</v>
          </cell>
          <cell r="I214">
            <v>0</v>
          </cell>
        </row>
        <row r="215">
          <cell r="A215">
            <v>16</v>
          </cell>
          <cell r="B215" t="str">
            <v>132KV Isolator</v>
          </cell>
          <cell r="C215">
            <v>3</v>
          </cell>
          <cell r="E215">
            <v>0</v>
          </cell>
          <cell r="F215">
            <v>6.7000000000000004E-2</v>
          </cell>
          <cell r="G215">
            <v>0.20100000000000001</v>
          </cell>
          <cell r="H215">
            <v>6.7000000000000004E-2</v>
          </cell>
          <cell r="I215">
            <v>0.20100000000000001</v>
          </cell>
        </row>
        <row r="216">
          <cell r="A216">
            <v>17</v>
          </cell>
          <cell r="B216" t="str">
            <v>132kv Solid Core Insulator</v>
          </cell>
          <cell r="C216">
            <v>3</v>
          </cell>
          <cell r="E216">
            <v>0</v>
          </cell>
          <cell r="F216">
            <v>1.0999999999999999E-2</v>
          </cell>
          <cell r="G216">
            <v>3.3000000000000002E-2</v>
          </cell>
          <cell r="H216">
            <v>1.0999999999999999E-2</v>
          </cell>
          <cell r="I216">
            <v>3.3000000000000002E-2</v>
          </cell>
        </row>
        <row r="217">
          <cell r="A217">
            <v>18</v>
          </cell>
          <cell r="B217" t="str">
            <v>132KV CB</v>
          </cell>
          <cell r="C217">
            <v>1</v>
          </cell>
          <cell r="E217">
            <v>0</v>
          </cell>
          <cell r="F217">
            <v>0.30499999999999999</v>
          </cell>
          <cell r="G217">
            <v>0.30499999999999999</v>
          </cell>
          <cell r="H217">
            <v>0.30499999999999999</v>
          </cell>
          <cell r="I217">
            <v>0.30499999999999999</v>
          </cell>
        </row>
        <row r="218">
          <cell r="A218">
            <v>19</v>
          </cell>
          <cell r="B218" t="str">
            <v>132KV CT</v>
          </cell>
          <cell r="C218">
            <v>3</v>
          </cell>
          <cell r="E218">
            <v>0</v>
          </cell>
          <cell r="F218">
            <v>1.0999999999999999E-2</v>
          </cell>
          <cell r="G218">
            <v>3.3000000000000002E-2</v>
          </cell>
          <cell r="H218">
            <v>1.0999999999999999E-2</v>
          </cell>
          <cell r="I218">
            <v>3.3000000000000002E-2</v>
          </cell>
        </row>
        <row r="219">
          <cell r="A219">
            <v>20</v>
          </cell>
          <cell r="B219" t="str">
            <v>132KV LA</v>
          </cell>
          <cell r="C219">
            <v>3</v>
          </cell>
          <cell r="E219">
            <v>0</v>
          </cell>
          <cell r="F219">
            <v>2.1000000000000001E-2</v>
          </cell>
          <cell r="G219">
            <v>6.3E-2</v>
          </cell>
          <cell r="H219">
            <v>2.1000000000000001E-2</v>
          </cell>
          <cell r="I219">
            <v>6.3E-2</v>
          </cell>
        </row>
        <row r="220">
          <cell r="A220">
            <v>21</v>
          </cell>
          <cell r="B220" t="str">
            <v>132KV PT</v>
          </cell>
          <cell r="C220">
            <v>0</v>
          </cell>
          <cell r="E220">
            <v>0</v>
          </cell>
          <cell r="F220">
            <v>0.03</v>
          </cell>
          <cell r="G220">
            <v>0</v>
          </cell>
          <cell r="H220">
            <v>0.03</v>
          </cell>
          <cell r="I220">
            <v>0</v>
          </cell>
        </row>
        <row r="221">
          <cell r="A221">
            <v>22</v>
          </cell>
          <cell r="B221" t="str">
            <v>132KV CC</v>
          </cell>
          <cell r="C221">
            <v>0</v>
          </cell>
          <cell r="E221">
            <v>0</v>
          </cell>
          <cell r="F221">
            <v>2.1000000000000001E-2</v>
          </cell>
          <cell r="G221">
            <v>0</v>
          </cell>
          <cell r="H221">
            <v>2.1000000000000001E-2</v>
          </cell>
          <cell r="I221">
            <v>0</v>
          </cell>
        </row>
        <row r="222">
          <cell r="A222">
            <v>23</v>
          </cell>
          <cell r="B222" t="str">
            <v xml:space="preserve">33KV Gantry </v>
          </cell>
          <cell r="C222">
            <v>2</v>
          </cell>
          <cell r="E222">
            <v>0</v>
          </cell>
          <cell r="F222">
            <v>0.12</v>
          </cell>
          <cell r="G222">
            <v>0.24</v>
          </cell>
          <cell r="H222">
            <v>0.12</v>
          </cell>
          <cell r="I222">
            <v>0.24</v>
          </cell>
        </row>
        <row r="223">
          <cell r="A223">
            <v>24</v>
          </cell>
          <cell r="B223" t="str">
            <v>33KV main/aux. Busbar</v>
          </cell>
          <cell r="C223">
            <v>1</v>
          </cell>
          <cell r="E223">
            <v>0</v>
          </cell>
          <cell r="F223">
            <v>0.34</v>
          </cell>
          <cell r="G223">
            <v>0.34</v>
          </cell>
          <cell r="H223">
            <v>0.34</v>
          </cell>
          <cell r="I223">
            <v>0.34</v>
          </cell>
        </row>
        <row r="224">
          <cell r="A224">
            <v>25</v>
          </cell>
          <cell r="B224" t="str">
            <v>33KV CB</v>
          </cell>
          <cell r="C224">
            <v>1</v>
          </cell>
          <cell r="E224">
            <v>0</v>
          </cell>
          <cell r="F224">
            <v>5.5E-2</v>
          </cell>
          <cell r="G224">
            <v>5.5E-2</v>
          </cell>
          <cell r="H224">
            <v>5.5E-2</v>
          </cell>
          <cell r="I224">
            <v>5.5E-2</v>
          </cell>
        </row>
        <row r="225">
          <cell r="A225">
            <v>26</v>
          </cell>
          <cell r="B225" t="str">
            <v>33KV CT/PT/LA/PI</v>
          </cell>
          <cell r="C225">
            <v>6</v>
          </cell>
          <cell r="E225">
            <v>0</v>
          </cell>
          <cell r="F225">
            <v>1.4999999999999999E-2</v>
          </cell>
          <cell r="G225">
            <v>0.09</v>
          </cell>
          <cell r="H225">
            <v>1.4999999999999999E-2</v>
          </cell>
          <cell r="I225">
            <v>0.09</v>
          </cell>
        </row>
        <row r="226">
          <cell r="A226">
            <v>27</v>
          </cell>
          <cell r="B226" t="str">
            <v>33KV Isolator</v>
          </cell>
          <cell r="C226">
            <v>2</v>
          </cell>
          <cell r="E226">
            <v>0</v>
          </cell>
          <cell r="F226">
            <v>5.0999999999999997E-2</v>
          </cell>
          <cell r="G226">
            <v>0.10199999999999999</v>
          </cell>
          <cell r="H226">
            <v>5.0999999999999997E-2</v>
          </cell>
          <cell r="I226">
            <v>0.10199999999999999</v>
          </cell>
        </row>
        <row r="227">
          <cell r="A227">
            <v>28</v>
          </cell>
          <cell r="B227" t="str">
            <v>Control room type-V</v>
          </cell>
          <cell r="C227">
            <v>0</v>
          </cell>
          <cell r="E227">
            <v>0</v>
          </cell>
          <cell r="F227">
            <v>15</v>
          </cell>
          <cell r="G227">
            <v>0</v>
          </cell>
          <cell r="H227">
            <v>15</v>
          </cell>
          <cell r="I227">
            <v>0</v>
          </cell>
        </row>
        <row r="228">
          <cell r="A228">
            <v>29</v>
          </cell>
          <cell r="B228" t="str">
            <v>Yard levelling,metalling &amp; misc. civil work</v>
          </cell>
          <cell r="C228" t="str">
            <v>LS</v>
          </cell>
          <cell r="E228">
            <v>0</v>
          </cell>
          <cell r="F228">
            <v>0.5</v>
          </cell>
          <cell r="G228">
            <v>0.5</v>
          </cell>
          <cell r="H228" t="str">
            <v>LS</v>
          </cell>
          <cell r="I228">
            <v>0.5</v>
          </cell>
        </row>
        <row r="229">
          <cell r="A229">
            <v>30</v>
          </cell>
          <cell r="B229" t="str">
            <v>Water supply arrangement including overhead tank etc.</v>
          </cell>
          <cell r="C229" t="str">
            <v>LS</v>
          </cell>
          <cell r="E229">
            <v>0</v>
          </cell>
          <cell r="F229">
            <v>0</v>
          </cell>
          <cell r="G229">
            <v>0</v>
          </cell>
          <cell r="H229" t="str">
            <v>LS</v>
          </cell>
          <cell r="I229">
            <v>0</v>
          </cell>
        </row>
        <row r="230">
          <cell r="A230">
            <v>31</v>
          </cell>
          <cell r="B230" t="str">
            <v>Earth pits</v>
          </cell>
          <cell r="C230" t="str">
            <v>LS</v>
          </cell>
          <cell r="E230">
            <v>0</v>
          </cell>
          <cell r="F230">
            <v>0.2</v>
          </cell>
          <cell r="G230">
            <v>0.2</v>
          </cell>
          <cell r="H230" t="str">
            <v>LS</v>
          </cell>
          <cell r="I230">
            <v>0.2</v>
          </cell>
        </row>
        <row r="231">
          <cell r="A231">
            <v>32</v>
          </cell>
          <cell r="B231" t="str">
            <v>Four bay constn.shed</v>
          </cell>
          <cell r="C231">
            <v>0</v>
          </cell>
          <cell r="E231">
            <v>0</v>
          </cell>
          <cell r="F231">
            <v>4.37</v>
          </cell>
          <cell r="G231">
            <v>0</v>
          </cell>
          <cell r="H231">
            <v>4.37</v>
          </cell>
          <cell r="I231">
            <v>0</v>
          </cell>
        </row>
        <row r="232">
          <cell r="A232">
            <v>33</v>
          </cell>
          <cell r="B232" t="str">
            <v>Cable Trenches</v>
          </cell>
          <cell r="C232" t="str">
            <v>LS</v>
          </cell>
          <cell r="E232">
            <v>0</v>
          </cell>
          <cell r="F232">
            <v>1.5</v>
          </cell>
          <cell r="G232">
            <v>1.5</v>
          </cell>
          <cell r="H232" t="str">
            <v>LS</v>
          </cell>
          <cell r="I232">
            <v>1.5</v>
          </cell>
        </row>
        <row r="233">
          <cell r="A233">
            <v>34</v>
          </cell>
          <cell r="B233" t="str">
            <v>Internal Colony Road</v>
          </cell>
          <cell r="C233" t="str">
            <v>LS</v>
          </cell>
          <cell r="E233">
            <v>0</v>
          </cell>
          <cell r="F233">
            <v>0</v>
          </cell>
          <cell r="G233">
            <v>0</v>
          </cell>
          <cell r="H233" t="str">
            <v>LS</v>
          </cell>
          <cell r="I233">
            <v>0</v>
          </cell>
        </row>
        <row r="234">
          <cell r="A234">
            <v>35</v>
          </cell>
          <cell r="B234" t="str">
            <v>Yard &amp; area fencing</v>
          </cell>
          <cell r="C234" t="str">
            <v>LS</v>
          </cell>
          <cell r="E234">
            <v>0</v>
          </cell>
          <cell r="F234">
            <v>0</v>
          </cell>
          <cell r="G234">
            <v>0</v>
          </cell>
          <cell r="H234" t="str">
            <v>LS</v>
          </cell>
          <cell r="I234">
            <v>0</v>
          </cell>
        </row>
        <row r="235">
          <cell r="A235">
            <v>36</v>
          </cell>
          <cell r="B235" t="str">
            <v>Staff quarter</v>
          </cell>
          <cell r="C235" t="str">
            <v>LS</v>
          </cell>
          <cell r="E235">
            <v>0</v>
          </cell>
          <cell r="F235">
            <v>0</v>
          </cell>
          <cell r="G235">
            <v>0</v>
          </cell>
          <cell r="H235" t="str">
            <v>LS</v>
          </cell>
          <cell r="I235">
            <v>0</v>
          </cell>
        </row>
        <row r="236">
          <cell r="A236">
            <v>37</v>
          </cell>
          <cell r="B236" t="str">
            <v>Rail Track</v>
          </cell>
          <cell r="C236" t="str">
            <v>LS</v>
          </cell>
          <cell r="E236">
            <v>0</v>
          </cell>
          <cell r="F236">
            <v>1</v>
          </cell>
          <cell r="G236">
            <v>1</v>
          </cell>
          <cell r="H236" t="str">
            <v>LS</v>
          </cell>
          <cell r="I236">
            <v>1</v>
          </cell>
        </row>
        <row r="237">
          <cell r="A237">
            <v>38</v>
          </cell>
          <cell r="B237" t="str">
            <v>Station transformer foundation</v>
          </cell>
          <cell r="C237">
            <v>0</v>
          </cell>
          <cell r="E237">
            <v>0</v>
          </cell>
          <cell r="F237">
            <v>0.30099999999999999</v>
          </cell>
          <cell r="G237">
            <v>0</v>
          </cell>
          <cell r="H237">
            <v>0.30099999999999999</v>
          </cell>
          <cell r="I237">
            <v>0</v>
          </cell>
        </row>
        <row r="238">
          <cell r="A238">
            <v>39</v>
          </cell>
          <cell r="B238" t="str">
            <v>Flag stone flooring &amp; Misc. civil works</v>
          </cell>
          <cell r="C238" t="str">
            <v>LS</v>
          </cell>
          <cell r="E238">
            <v>0</v>
          </cell>
          <cell r="F238">
            <v>0.5</v>
          </cell>
          <cell r="G238">
            <v>0.5</v>
          </cell>
          <cell r="H238" t="str">
            <v>LS</v>
          </cell>
          <cell r="I238">
            <v>0.5</v>
          </cell>
        </row>
        <row r="240">
          <cell r="A240" t="str">
            <v xml:space="preserve"> </v>
          </cell>
          <cell r="B240" t="str">
            <v>SUB TOTAL (I)</v>
          </cell>
          <cell r="E240">
            <v>0</v>
          </cell>
          <cell r="G240">
            <v>7.0570000000000004</v>
          </cell>
          <cell r="I240">
            <v>7.0570000000000004</v>
          </cell>
        </row>
        <row r="242">
          <cell r="A242" t="str">
            <v>J</v>
          </cell>
          <cell r="B242" t="str">
            <v>ERECTION,TESTING &amp; COMMISSIONING ETC.</v>
          </cell>
        </row>
        <row r="244">
          <cell r="A244">
            <v>1</v>
          </cell>
          <cell r="B244" t="str">
            <v>160MVA Transformer</v>
          </cell>
          <cell r="C244">
            <v>0</v>
          </cell>
          <cell r="E244">
            <v>0</v>
          </cell>
          <cell r="F244">
            <v>1.24</v>
          </cell>
          <cell r="G244">
            <v>0</v>
          </cell>
          <cell r="H244">
            <v>1.24</v>
          </cell>
          <cell r="I244">
            <v>0</v>
          </cell>
        </row>
        <row r="245">
          <cell r="A245">
            <v>2</v>
          </cell>
          <cell r="B245" t="str">
            <v>40MVA transformer</v>
          </cell>
          <cell r="C245">
            <v>1</v>
          </cell>
          <cell r="E245">
            <v>0</v>
          </cell>
          <cell r="F245">
            <v>0.97</v>
          </cell>
          <cell r="G245">
            <v>0.97</v>
          </cell>
          <cell r="H245">
            <v>0.97</v>
          </cell>
          <cell r="I245">
            <v>0.97</v>
          </cell>
        </row>
        <row r="246">
          <cell r="A246">
            <v>3</v>
          </cell>
          <cell r="B246" t="str">
            <v>220KV CB</v>
          </cell>
          <cell r="C246">
            <v>0</v>
          </cell>
          <cell r="E246">
            <v>0</v>
          </cell>
          <cell r="F246">
            <v>0.2</v>
          </cell>
          <cell r="G246">
            <v>0</v>
          </cell>
          <cell r="H246">
            <v>0.2</v>
          </cell>
          <cell r="I246">
            <v>0</v>
          </cell>
        </row>
        <row r="247">
          <cell r="A247">
            <v>4</v>
          </cell>
          <cell r="B247" t="str">
            <v>220KV CT</v>
          </cell>
          <cell r="C247">
            <v>0</v>
          </cell>
          <cell r="E247">
            <v>0</v>
          </cell>
          <cell r="F247">
            <v>4.1000000000000002E-2</v>
          </cell>
          <cell r="G247">
            <v>0</v>
          </cell>
          <cell r="H247">
            <v>4.1000000000000002E-2</v>
          </cell>
          <cell r="I247">
            <v>0</v>
          </cell>
        </row>
        <row r="248">
          <cell r="A248">
            <v>5</v>
          </cell>
          <cell r="B248" t="str">
            <v>220KV Isolator</v>
          </cell>
          <cell r="C248">
            <v>0</v>
          </cell>
          <cell r="E248">
            <v>0</v>
          </cell>
          <cell r="F248">
            <v>0.09</v>
          </cell>
          <cell r="G248">
            <v>0</v>
          </cell>
          <cell r="H248">
            <v>0.09</v>
          </cell>
          <cell r="I248">
            <v>0</v>
          </cell>
        </row>
        <row r="249">
          <cell r="A249">
            <v>6</v>
          </cell>
          <cell r="B249" t="str">
            <v>220KV LA</v>
          </cell>
          <cell r="C249">
            <v>0</v>
          </cell>
          <cell r="E249">
            <v>0</v>
          </cell>
          <cell r="F249">
            <v>2.5000000000000001E-2</v>
          </cell>
          <cell r="G249">
            <v>0</v>
          </cell>
          <cell r="H249">
            <v>2.5000000000000001E-2</v>
          </cell>
          <cell r="I249">
            <v>0</v>
          </cell>
        </row>
        <row r="250">
          <cell r="A250">
            <v>7</v>
          </cell>
          <cell r="B250" t="str">
            <v>220KV PT/CVT</v>
          </cell>
          <cell r="C250">
            <v>0</v>
          </cell>
          <cell r="E250">
            <v>0</v>
          </cell>
          <cell r="F250">
            <v>0.04</v>
          </cell>
          <cell r="G250">
            <v>0</v>
          </cell>
          <cell r="H250">
            <v>0.04</v>
          </cell>
          <cell r="I250">
            <v>0</v>
          </cell>
        </row>
        <row r="251">
          <cell r="A251">
            <v>8</v>
          </cell>
          <cell r="B251" t="str">
            <v>220KV C&amp;R Panel</v>
          </cell>
          <cell r="C251">
            <v>0</v>
          </cell>
          <cell r="E251">
            <v>0</v>
          </cell>
          <cell r="F251">
            <v>0.18</v>
          </cell>
          <cell r="G251">
            <v>0</v>
          </cell>
          <cell r="H251">
            <v>0.18</v>
          </cell>
          <cell r="I251">
            <v>0</v>
          </cell>
        </row>
        <row r="252">
          <cell r="A252">
            <v>9</v>
          </cell>
          <cell r="B252" t="str">
            <v>220/132/33KV Gantries,Busbar equip.structure erection(in MT)</v>
          </cell>
          <cell r="C252">
            <v>22.567999999999998</v>
          </cell>
          <cell r="E252">
            <v>0</v>
          </cell>
          <cell r="F252">
            <v>2.5000000000000001E-2</v>
          </cell>
          <cell r="G252">
            <v>0.56419999999999992</v>
          </cell>
          <cell r="H252">
            <v>2.5000000000000001E-2</v>
          </cell>
          <cell r="I252">
            <v>0.56419999999999992</v>
          </cell>
        </row>
        <row r="253">
          <cell r="A253">
            <v>10</v>
          </cell>
          <cell r="B253" t="str">
            <v>PLCC equipments</v>
          </cell>
          <cell r="C253" t="str">
            <v>LS</v>
          </cell>
          <cell r="E253">
            <v>0</v>
          </cell>
          <cell r="F253">
            <v>0</v>
          </cell>
          <cell r="G253">
            <v>0</v>
          </cell>
          <cell r="H253" t="str">
            <v>LS</v>
          </cell>
          <cell r="I253">
            <v>0</v>
          </cell>
        </row>
        <row r="254">
          <cell r="A254">
            <v>11</v>
          </cell>
          <cell r="B254" t="str">
            <v>220KV PI/Solid Core Insulators</v>
          </cell>
          <cell r="C254">
            <v>0</v>
          </cell>
          <cell r="E254">
            <v>0</v>
          </cell>
          <cell r="F254">
            <v>7.0000000000000001E-3</v>
          </cell>
          <cell r="G254">
            <v>0</v>
          </cell>
          <cell r="H254">
            <v>7.0000000000000001E-3</v>
          </cell>
          <cell r="I254">
            <v>0</v>
          </cell>
        </row>
        <row r="255">
          <cell r="A255">
            <v>12</v>
          </cell>
          <cell r="B255" t="str">
            <v>220KV wave trap</v>
          </cell>
          <cell r="C255">
            <v>0</v>
          </cell>
          <cell r="E255">
            <v>0</v>
          </cell>
          <cell r="F255">
            <v>0.04</v>
          </cell>
          <cell r="G255">
            <v>0</v>
          </cell>
          <cell r="H255">
            <v>0.04</v>
          </cell>
          <cell r="I255">
            <v>0</v>
          </cell>
        </row>
        <row r="256">
          <cell r="A256">
            <v>13</v>
          </cell>
          <cell r="B256" t="str">
            <v>132KV CC</v>
          </cell>
          <cell r="C256">
            <v>0</v>
          </cell>
          <cell r="E256">
            <v>0</v>
          </cell>
          <cell r="F256">
            <v>3.4000000000000002E-2</v>
          </cell>
          <cell r="G256">
            <v>0</v>
          </cell>
          <cell r="H256">
            <v>3.4000000000000002E-2</v>
          </cell>
          <cell r="I256">
            <v>0</v>
          </cell>
        </row>
        <row r="257">
          <cell r="A257">
            <v>14</v>
          </cell>
          <cell r="B257" t="str">
            <v>132KV CB</v>
          </cell>
          <cell r="C257">
            <v>1</v>
          </cell>
          <cell r="E257">
            <v>0</v>
          </cell>
          <cell r="F257">
            <v>0.16</v>
          </cell>
          <cell r="G257">
            <v>0.16</v>
          </cell>
          <cell r="H257">
            <v>0.16</v>
          </cell>
          <cell r="I257">
            <v>0.16</v>
          </cell>
        </row>
        <row r="258">
          <cell r="A258">
            <v>15</v>
          </cell>
          <cell r="B258" t="str">
            <v>132KV CT</v>
          </cell>
          <cell r="C258">
            <v>3</v>
          </cell>
          <cell r="E258">
            <v>0</v>
          </cell>
          <cell r="F258">
            <v>3.9E-2</v>
          </cell>
          <cell r="G258">
            <v>0.11699999999999999</v>
          </cell>
          <cell r="H258">
            <v>3.9E-2</v>
          </cell>
          <cell r="I258">
            <v>0.11699999999999999</v>
          </cell>
        </row>
        <row r="259">
          <cell r="A259">
            <v>16</v>
          </cell>
          <cell r="B259" t="str">
            <v>132KV Isolators</v>
          </cell>
          <cell r="C259">
            <v>3</v>
          </cell>
          <cell r="E259">
            <v>0</v>
          </cell>
          <cell r="F259">
            <v>7.0000000000000007E-2</v>
          </cell>
          <cell r="G259">
            <v>0.21000000000000002</v>
          </cell>
          <cell r="H259">
            <v>7.0000000000000007E-2</v>
          </cell>
          <cell r="I259">
            <v>0.21000000000000002</v>
          </cell>
        </row>
        <row r="260">
          <cell r="A260">
            <v>17</v>
          </cell>
          <cell r="B260" t="str">
            <v>132KV LA</v>
          </cell>
          <cell r="C260">
            <v>3</v>
          </cell>
          <cell r="E260">
            <v>0</v>
          </cell>
          <cell r="F260">
            <v>1.7000000000000001E-2</v>
          </cell>
          <cell r="G260">
            <v>5.1000000000000004E-2</v>
          </cell>
          <cell r="H260">
            <v>1.7000000000000001E-2</v>
          </cell>
          <cell r="I260">
            <v>5.1000000000000004E-2</v>
          </cell>
        </row>
        <row r="261">
          <cell r="A261">
            <v>18</v>
          </cell>
          <cell r="B261" t="str">
            <v>132KV C&amp;R Panel</v>
          </cell>
          <cell r="C261">
            <v>1</v>
          </cell>
          <cell r="E261">
            <v>0</v>
          </cell>
          <cell r="F261">
            <v>0.14000000000000001</v>
          </cell>
          <cell r="G261">
            <v>0.14000000000000001</v>
          </cell>
          <cell r="H261">
            <v>0.14000000000000001</v>
          </cell>
          <cell r="I261">
            <v>0.14000000000000001</v>
          </cell>
        </row>
        <row r="262">
          <cell r="A262">
            <v>19</v>
          </cell>
          <cell r="B262" t="str">
            <v>132KV PI/Solid Core Insulator</v>
          </cell>
          <cell r="C262">
            <v>6</v>
          </cell>
          <cell r="E262">
            <v>0</v>
          </cell>
          <cell r="F262">
            <v>5.0000000000000001E-3</v>
          </cell>
          <cell r="G262">
            <v>0.03</v>
          </cell>
          <cell r="H262">
            <v>5.0000000000000001E-3</v>
          </cell>
          <cell r="I262">
            <v>0.03</v>
          </cell>
        </row>
        <row r="263">
          <cell r="A263">
            <v>20</v>
          </cell>
          <cell r="B263" t="str">
            <v>132KV PT</v>
          </cell>
          <cell r="C263">
            <v>0</v>
          </cell>
          <cell r="E263">
            <v>0</v>
          </cell>
          <cell r="F263">
            <v>3.4000000000000002E-2</v>
          </cell>
          <cell r="G263">
            <v>0</v>
          </cell>
          <cell r="H263">
            <v>3.4000000000000002E-2</v>
          </cell>
          <cell r="I263">
            <v>0</v>
          </cell>
        </row>
        <row r="264">
          <cell r="A264">
            <v>21</v>
          </cell>
          <cell r="B264" t="str">
            <v>33KV CB</v>
          </cell>
          <cell r="C264">
            <v>1</v>
          </cell>
          <cell r="E264">
            <v>0</v>
          </cell>
          <cell r="F264">
            <v>8.2000000000000003E-2</v>
          </cell>
          <cell r="G264">
            <v>8.2000000000000003E-2</v>
          </cell>
          <cell r="H264">
            <v>8.2000000000000003E-2</v>
          </cell>
          <cell r="I264">
            <v>8.2000000000000003E-2</v>
          </cell>
        </row>
        <row r="265">
          <cell r="A265">
            <v>22</v>
          </cell>
          <cell r="B265" t="str">
            <v>33KV CT</v>
          </cell>
          <cell r="C265">
            <v>3</v>
          </cell>
          <cell r="E265">
            <v>0</v>
          </cell>
          <cell r="F265">
            <v>0.03</v>
          </cell>
          <cell r="G265">
            <v>0.09</v>
          </cell>
          <cell r="H265">
            <v>0.03</v>
          </cell>
          <cell r="I265">
            <v>0.09</v>
          </cell>
        </row>
        <row r="266">
          <cell r="A266">
            <v>23</v>
          </cell>
          <cell r="B266" t="str">
            <v>33KV PT</v>
          </cell>
          <cell r="C266">
            <v>0</v>
          </cell>
          <cell r="E266">
            <v>0</v>
          </cell>
          <cell r="F266">
            <v>0.03</v>
          </cell>
          <cell r="G266">
            <v>0</v>
          </cell>
          <cell r="H266">
            <v>0.03</v>
          </cell>
          <cell r="I266">
            <v>0</v>
          </cell>
        </row>
        <row r="267">
          <cell r="A267">
            <v>24</v>
          </cell>
          <cell r="B267" t="str">
            <v>33KV Isolator</v>
          </cell>
          <cell r="C267">
            <v>2</v>
          </cell>
          <cell r="E267">
            <v>0</v>
          </cell>
          <cell r="F267">
            <v>4.7E-2</v>
          </cell>
          <cell r="G267">
            <v>9.4E-2</v>
          </cell>
          <cell r="H267">
            <v>4.7E-2</v>
          </cell>
          <cell r="I267">
            <v>9.4E-2</v>
          </cell>
        </row>
        <row r="268">
          <cell r="A268">
            <v>25</v>
          </cell>
          <cell r="B268" t="str">
            <v>33KV LA</v>
          </cell>
          <cell r="C268">
            <v>3</v>
          </cell>
          <cell r="E268">
            <v>0</v>
          </cell>
          <cell r="F268">
            <v>1.0999999999999999E-2</v>
          </cell>
          <cell r="G268">
            <v>3.3000000000000002E-2</v>
          </cell>
          <cell r="H268">
            <v>1.0999999999999999E-2</v>
          </cell>
          <cell r="I268">
            <v>3.3000000000000002E-2</v>
          </cell>
        </row>
        <row r="269">
          <cell r="A269">
            <v>26</v>
          </cell>
          <cell r="B269" t="str">
            <v>33KV C&amp;R Panel</v>
          </cell>
          <cell r="C269">
            <v>1</v>
          </cell>
          <cell r="E269">
            <v>0</v>
          </cell>
          <cell r="F269">
            <v>0.13</v>
          </cell>
          <cell r="G269">
            <v>0.13</v>
          </cell>
          <cell r="H269">
            <v>0.13</v>
          </cell>
          <cell r="I269">
            <v>0.13</v>
          </cell>
        </row>
        <row r="270">
          <cell r="A270">
            <v>27</v>
          </cell>
          <cell r="B270" t="str">
            <v>33KV PI/Solid Core Insulators</v>
          </cell>
          <cell r="C270">
            <v>0</v>
          </cell>
          <cell r="E270">
            <v>0</v>
          </cell>
          <cell r="F270">
            <v>3.0000000000000001E-3</v>
          </cell>
          <cell r="G270">
            <v>0</v>
          </cell>
          <cell r="H270">
            <v>3.0000000000000001E-3</v>
          </cell>
          <cell r="I270">
            <v>0</v>
          </cell>
        </row>
        <row r="271">
          <cell r="A271">
            <v>28</v>
          </cell>
          <cell r="B271" t="str">
            <v>Station Transformer,</v>
          </cell>
          <cell r="C271">
            <v>0</v>
          </cell>
          <cell r="E271">
            <v>0</v>
          </cell>
          <cell r="F271">
            <v>7.0000000000000007E-2</v>
          </cell>
          <cell r="G271">
            <v>0</v>
          </cell>
          <cell r="H271">
            <v>7.0000000000000007E-2</v>
          </cell>
          <cell r="I271">
            <v>0</v>
          </cell>
        </row>
        <row r="272">
          <cell r="A272">
            <v>29</v>
          </cell>
          <cell r="B272" t="str">
            <v>Cable laying &amp; associated works</v>
          </cell>
          <cell r="C272" t="str">
            <v>LS</v>
          </cell>
          <cell r="E272">
            <v>0</v>
          </cell>
          <cell r="F272">
            <v>0.2</v>
          </cell>
          <cell r="G272">
            <v>0.2</v>
          </cell>
          <cell r="H272" t="str">
            <v>LS</v>
          </cell>
          <cell r="I272">
            <v>0.2</v>
          </cell>
        </row>
        <row r="273">
          <cell r="A273">
            <v>30</v>
          </cell>
          <cell r="B273" t="str">
            <v>Earthing works</v>
          </cell>
          <cell r="C273" t="str">
            <v>LS</v>
          </cell>
          <cell r="E273">
            <v>0</v>
          </cell>
          <cell r="F273">
            <v>0.2</v>
          </cell>
          <cell r="G273">
            <v>0.2</v>
          </cell>
          <cell r="H273" t="str">
            <v>LS</v>
          </cell>
          <cell r="I273">
            <v>0.2</v>
          </cell>
        </row>
        <row r="274">
          <cell r="A274">
            <v>31</v>
          </cell>
          <cell r="B274" t="str">
            <v>AC/DC Board</v>
          </cell>
          <cell r="C274">
            <v>0</v>
          </cell>
          <cell r="E274">
            <v>0</v>
          </cell>
          <cell r="F274">
            <v>0.13100000000000001</v>
          </cell>
          <cell r="G274">
            <v>0</v>
          </cell>
          <cell r="H274">
            <v>0.13100000000000001</v>
          </cell>
          <cell r="I274">
            <v>0</v>
          </cell>
        </row>
        <row r="275">
          <cell r="A275">
            <v>32</v>
          </cell>
          <cell r="B275" t="str">
            <v>Fitting of lighting fixtures</v>
          </cell>
          <cell r="C275" t="str">
            <v>LS</v>
          </cell>
          <cell r="E275">
            <v>0</v>
          </cell>
          <cell r="F275">
            <v>0.1</v>
          </cell>
          <cell r="G275">
            <v>0.1</v>
          </cell>
          <cell r="H275" t="str">
            <v>LS</v>
          </cell>
          <cell r="I275">
            <v>0.1</v>
          </cell>
        </row>
        <row r="276">
          <cell r="A276">
            <v>33</v>
          </cell>
          <cell r="B276" t="str">
            <v>110V 300Ah battery</v>
          </cell>
          <cell r="C276">
            <v>0</v>
          </cell>
          <cell r="E276">
            <v>0</v>
          </cell>
          <cell r="F276">
            <v>0.14000000000000001</v>
          </cell>
          <cell r="G276">
            <v>0</v>
          </cell>
          <cell r="H276">
            <v>0.14000000000000001</v>
          </cell>
          <cell r="I276">
            <v>0</v>
          </cell>
        </row>
        <row r="277">
          <cell r="A277">
            <v>34</v>
          </cell>
          <cell r="B277" t="str">
            <v>110V 300Ah battery charger</v>
          </cell>
          <cell r="C277">
            <v>0</v>
          </cell>
          <cell r="E277">
            <v>0</v>
          </cell>
          <cell r="F277">
            <v>9.5000000000000001E-2</v>
          </cell>
          <cell r="G277">
            <v>0</v>
          </cell>
          <cell r="H277">
            <v>9.5000000000000001E-2</v>
          </cell>
          <cell r="I277">
            <v>0</v>
          </cell>
        </row>
        <row r="278">
          <cell r="A278">
            <v>35</v>
          </cell>
          <cell r="B278" t="str">
            <v>48V 200Ah battery</v>
          </cell>
          <cell r="C278">
            <v>0</v>
          </cell>
          <cell r="E278">
            <v>0</v>
          </cell>
          <cell r="F278">
            <v>0.1</v>
          </cell>
          <cell r="G278">
            <v>0</v>
          </cell>
          <cell r="H278">
            <v>0.1</v>
          </cell>
          <cell r="I278">
            <v>0</v>
          </cell>
        </row>
        <row r="279">
          <cell r="A279">
            <v>36</v>
          </cell>
          <cell r="B279" t="str">
            <v>48V 200Ah battery charger</v>
          </cell>
          <cell r="C279">
            <v>0</v>
          </cell>
          <cell r="E279">
            <v>0</v>
          </cell>
          <cell r="F279">
            <v>8.5000000000000006E-2</v>
          </cell>
          <cell r="G279">
            <v>0</v>
          </cell>
          <cell r="H279">
            <v>8.5000000000000006E-2</v>
          </cell>
          <cell r="I279">
            <v>0</v>
          </cell>
        </row>
        <row r="280">
          <cell r="A280">
            <v>37</v>
          </cell>
          <cell r="B280" t="str">
            <v xml:space="preserve">Stringing &amp; Jumpering </v>
          </cell>
          <cell r="C280" t="str">
            <v>LS</v>
          </cell>
          <cell r="E280">
            <v>0</v>
          </cell>
          <cell r="F280">
            <v>0.5</v>
          </cell>
          <cell r="G280">
            <v>0.5</v>
          </cell>
          <cell r="H280" t="str">
            <v>LS</v>
          </cell>
          <cell r="I280">
            <v>0.5</v>
          </cell>
        </row>
        <row r="281">
          <cell r="A281">
            <v>38</v>
          </cell>
          <cell r="B281" t="str">
            <v>Testing &amp; Commissioning &amp; misc.expenditure</v>
          </cell>
          <cell r="C281" t="str">
            <v>LS</v>
          </cell>
          <cell r="E281">
            <v>0</v>
          </cell>
          <cell r="F281">
            <v>0.1</v>
          </cell>
          <cell r="G281">
            <v>0.1</v>
          </cell>
          <cell r="H281" t="str">
            <v>LS</v>
          </cell>
          <cell r="I281">
            <v>0.1</v>
          </cell>
        </row>
        <row r="284">
          <cell r="B284" t="str">
            <v>SUB TOTAL (J)</v>
          </cell>
          <cell r="E284">
            <v>0</v>
          </cell>
          <cell r="G284">
            <v>3.7711999999999999</v>
          </cell>
          <cell r="I284">
            <v>3.7711999999999999</v>
          </cell>
        </row>
      </sheetData>
      <sheetData sheetId="13"/>
      <sheetData sheetId="14"/>
      <sheetData sheetId="1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row r="1">
          <cell r="D1">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I35">
            <v>63490.540060935658</v>
          </cell>
        </row>
        <row r="44">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s>
    <sheetDataSet>
      <sheetData sheetId="0">
        <row r="2">
          <cell r="A2" t="str">
            <v>Name of Company:</v>
          </cell>
        </row>
        <row r="3">
          <cell r="A3" t="str">
            <v>Name of the Project:</v>
          </cell>
        </row>
        <row r="4">
          <cell r="A4" t="str">
            <v>Name of the Transmission Element:</v>
          </cell>
        </row>
        <row r="17">
          <cell r="C17" t="str">
            <v>F7</v>
          </cell>
          <cell r="D17" t="str">
            <v>Capital Cost Estimates and Schedule of Commissioning for New projects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 val="Compatibility Report"/>
    </sheetNames>
    <sheetDataSet>
      <sheetData sheetId="0">
        <row r="2">
          <cell r="A2" t="str">
            <v>Name of Company:</v>
          </cell>
        </row>
        <row r="3">
          <cell r="A3" t="str">
            <v>Name of the Project:</v>
          </cell>
        </row>
        <row r="4">
          <cell r="A4" t="str">
            <v>Name of the Transmission Element:</v>
          </cell>
        </row>
        <row r="18">
          <cell r="C18" t="str">
            <v>F8</v>
          </cell>
          <cell r="D18" t="str">
            <v>Break-up of Project Cost for Transmission System</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s>
    <sheetDataSet>
      <sheetData sheetId="0">
        <row r="2">
          <cell r="A2" t="str">
            <v>Name of Company:</v>
          </cell>
        </row>
        <row r="3">
          <cell r="A3" t="str">
            <v>Name of the Project:</v>
          </cell>
        </row>
        <row r="4">
          <cell r="A4" t="str">
            <v>Name of the Transmission Element:</v>
          </cell>
        </row>
        <row r="19">
          <cell r="C19" t="str">
            <v>F9</v>
          </cell>
          <cell r="D19" t="str">
            <v>Break-up of Construction/ Supply/ Service packages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44"/>
  <sheetViews>
    <sheetView tabSelected="1" topLeftCell="B1" workbookViewId="0">
      <selection activeCell="C20" sqref="C20"/>
    </sheetView>
  </sheetViews>
  <sheetFormatPr defaultColWidth="9.109375" defaultRowHeight="13.2"/>
  <cols>
    <col min="1" max="1" width="3.44140625" style="3" bestFit="1" customWidth="1"/>
    <col min="2" max="2" width="76.6640625" style="3" bestFit="1" customWidth="1"/>
    <col min="3" max="3" width="30.44140625" style="2" customWidth="1"/>
    <col min="4" max="4" width="20" style="2" customWidth="1"/>
    <col min="5" max="5" width="9.109375" style="3" customWidth="1"/>
    <col min="6" max="16384" width="9.109375" style="3"/>
  </cols>
  <sheetData>
    <row r="1" spans="1:6">
      <c r="A1" s="1"/>
      <c r="B1" s="1"/>
    </row>
    <row r="2" spans="1:6">
      <c r="A2" s="70" t="str">
        <f>[7]Index!A2:C2</f>
        <v>Name of Company:</v>
      </c>
      <c r="B2" s="70"/>
      <c r="C2" s="71" t="s">
        <v>0</v>
      </c>
      <c r="D2" s="71"/>
      <c r="E2" s="71"/>
      <c r="F2" s="71"/>
    </row>
    <row r="3" spans="1:6">
      <c r="A3" s="70" t="str">
        <f>[7]Index!A3:C3</f>
        <v>Name of the Project:</v>
      </c>
      <c r="B3" s="70"/>
      <c r="C3" s="71" t="s">
        <v>1</v>
      </c>
      <c r="D3" s="71"/>
      <c r="E3" s="71"/>
      <c r="F3" s="71"/>
    </row>
    <row r="4" spans="1:6">
      <c r="A4" s="70" t="str">
        <f>[7]Index!A4:C4</f>
        <v>Name of the Transmission Element:</v>
      </c>
      <c r="B4" s="70"/>
      <c r="C4" s="71" t="s">
        <v>2</v>
      </c>
      <c r="D4" s="71"/>
      <c r="E4" s="71"/>
      <c r="F4" s="71"/>
    </row>
    <row r="5" spans="1:6">
      <c r="A5" s="1"/>
      <c r="B5" s="1"/>
    </row>
    <row r="6" spans="1:6" ht="12.75" customHeight="1">
      <c r="A6" s="81" t="str">
        <f>[7]Index!D17</f>
        <v>Capital Cost Estimates and Schedule of Commissioning for New projects</v>
      </c>
      <c r="B6" s="81"/>
      <c r="C6" s="4" t="s">
        <v>3</v>
      </c>
      <c r="D6" s="4" t="str">
        <f>[7]Index!C17</f>
        <v>F7</v>
      </c>
    </row>
    <row r="7" spans="1:6">
      <c r="A7" s="5"/>
      <c r="B7" s="5"/>
      <c r="C7" s="6"/>
    </row>
    <row r="8" spans="1:6" ht="12.75" customHeight="1">
      <c r="A8" s="7"/>
      <c r="B8" s="8" t="s">
        <v>4</v>
      </c>
      <c r="C8" s="82"/>
      <c r="D8" s="83"/>
    </row>
    <row r="9" spans="1:6">
      <c r="A9" s="9"/>
      <c r="B9" s="8" t="s">
        <v>5</v>
      </c>
      <c r="C9" s="82"/>
      <c r="D9" s="83"/>
    </row>
    <row r="10" spans="1:6">
      <c r="A10" s="9"/>
      <c r="B10" s="8"/>
      <c r="C10" s="10" t="s">
        <v>6</v>
      </c>
      <c r="D10" s="10" t="s">
        <v>7</v>
      </c>
    </row>
    <row r="11" spans="1:6" ht="26.4">
      <c r="A11" s="9"/>
      <c r="B11" s="8" t="s">
        <v>8</v>
      </c>
      <c r="C11" s="11" t="s">
        <v>9</v>
      </c>
      <c r="D11" s="11" t="s">
        <v>10</v>
      </c>
    </row>
    <row r="12" spans="1:6">
      <c r="A12" s="9"/>
      <c r="B12" s="8" t="s">
        <v>11</v>
      </c>
      <c r="C12" s="12"/>
      <c r="D12" s="12"/>
    </row>
    <row r="13" spans="1:6">
      <c r="A13" s="9"/>
      <c r="B13" s="13"/>
      <c r="C13" s="14"/>
      <c r="D13" s="15"/>
    </row>
    <row r="14" spans="1:6">
      <c r="A14" s="9"/>
      <c r="B14" s="75" t="s">
        <v>12</v>
      </c>
      <c r="C14" s="76"/>
      <c r="D14" s="77"/>
    </row>
    <row r="15" spans="1:6">
      <c r="A15" s="9"/>
      <c r="B15" s="8" t="s">
        <v>13</v>
      </c>
      <c r="C15" s="12"/>
      <c r="D15" s="12"/>
    </row>
    <row r="16" spans="1:6">
      <c r="A16" s="9"/>
      <c r="B16" s="8" t="s">
        <v>14</v>
      </c>
      <c r="C16" s="12"/>
      <c r="D16" s="12"/>
    </row>
    <row r="17" spans="1:4">
      <c r="A17" s="9"/>
      <c r="B17" s="16" t="s">
        <v>15</v>
      </c>
      <c r="C17" s="12">
        <v>108.42</v>
      </c>
      <c r="D17" s="12">
        <v>108.42</v>
      </c>
    </row>
    <row r="18" spans="1:4">
      <c r="A18" s="9"/>
      <c r="B18" s="72"/>
      <c r="C18" s="73"/>
      <c r="D18" s="74"/>
    </row>
    <row r="19" spans="1:4">
      <c r="A19" s="9"/>
      <c r="B19" s="75" t="s">
        <v>16</v>
      </c>
      <c r="C19" s="76"/>
      <c r="D19" s="77"/>
    </row>
    <row r="20" spans="1:4">
      <c r="A20" s="9"/>
      <c r="B20" s="8" t="s">
        <v>13</v>
      </c>
      <c r="C20" s="12"/>
      <c r="D20" s="12"/>
    </row>
    <row r="21" spans="1:4">
      <c r="A21" s="17"/>
      <c r="B21" s="8" t="s">
        <v>14</v>
      </c>
      <c r="C21" s="12"/>
      <c r="D21" s="12"/>
    </row>
    <row r="22" spans="1:4">
      <c r="A22" s="17"/>
      <c r="B22" s="18" t="s">
        <v>17</v>
      </c>
      <c r="C22" s="12"/>
      <c r="D22" s="12"/>
    </row>
    <row r="23" spans="1:4">
      <c r="A23" s="17"/>
      <c r="B23" s="18"/>
      <c r="C23" s="12"/>
      <c r="D23" s="12"/>
    </row>
    <row r="24" spans="1:4">
      <c r="A24" s="17"/>
      <c r="B24" s="8" t="s">
        <v>18</v>
      </c>
      <c r="C24" s="12"/>
      <c r="D24" s="12"/>
    </row>
    <row r="25" spans="1:4">
      <c r="A25" s="17"/>
      <c r="B25" s="72"/>
      <c r="C25" s="73"/>
      <c r="D25" s="74"/>
    </row>
    <row r="26" spans="1:4">
      <c r="A26" s="17"/>
      <c r="B26" s="75" t="s">
        <v>19</v>
      </c>
      <c r="C26" s="76"/>
      <c r="D26" s="77"/>
    </row>
    <row r="27" spans="1:4">
      <c r="A27" s="17"/>
      <c r="B27" s="8" t="s">
        <v>13</v>
      </c>
      <c r="C27" s="12"/>
      <c r="D27" s="12"/>
    </row>
    <row r="28" spans="1:4">
      <c r="A28" s="17"/>
      <c r="B28" s="8" t="s">
        <v>14</v>
      </c>
      <c r="C28" s="12"/>
      <c r="D28" s="12"/>
    </row>
    <row r="29" spans="1:4">
      <c r="A29" s="17"/>
      <c r="B29" s="18" t="s">
        <v>20</v>
      </c>
      <c r="C29" s="12"/>
      <c r="D29" s="12"/>
    </row>
    <row r="30" spans="1:4">
      <c r="A30" s="17"/>
      <c r="B30" s="75"/>
      <c r="C30" s="76"/>
      <c r="D30" s="77"/>
    </row>
    <row r="31" spans="1:4">
      <c r="A31" s="17"/>
      <c r="B31" s="78" t="s">
        <v>21</v>
      </c>
      <c r="C31" s="79"/>
      <c r="D31" s="80"/>
    </row>
    <row r="32" spans="1:4">
      <c r="A32" s="17"/>
      <c r="B32" s="8" t="s">
        <v>22</v>
      </c>
      <c r="C32" s="12"/>
      <c r="D32" s="12"/>
    </row>
    <row r="33" spans="1:4">
      <c r="A33" s="17"/>
      <c r="B33" s="8" t="s">
        <v>23</v>
      </c>
      <c r="C33" s="12"/>
      <c r="D33" s="12"/>
    </row>
    <row r="34" spans="1:4">
      <c r="A34" s="17"/>
      <c r="B34" s="19" t="s">
        <v>24</v>
      </c>
      <c r="C34" s="12"/>
      <c r="D34" s="12"/>
    </row>
    <row r="35" spans="1:4">
      <c r="A35" s="17"/>
      <c r="B35" s="19" t="s">
        <v>25</v>
      </c>
      <c r="C35" s="12"/>
      <c r="D35" s="12"/>
    </row>
    <row r="36" spans="1:4">
      <c r="A36" s="17"/>
      <c r="B36" s="8" t="s">
        <v>26</v>
      </c>
      <c r="C36" s="12"/>
      <c r="D36" s="12"/>
    </row>
    <row r="37" spans="1:4">
      <c r="A37" s="20"/>
      <c r="B37" s="20"/>
      <c r="C37" s="21"/>
      <c r="D37" s="21"/>
    </row>
    <row r="38" spans="1:4">
      <c r="A38" s="20"/>
      <c r="B38" s="20" t="s">
        <v>27</v>
      </c>
      <c r="C38" s="21"/>
      <c r="D38" s="21"/>
    </row>
    <row r="39" spans="1:4">
      <c r="A39" s="20"/>
      <c r="B39" s="20" t="s">
        <v>28</v>
      </c>
      <c r="C39" s="21"/>
      <c r="D39" s="21"/>
    </row>
    <row r="40" spans="1:4">
      <c r="A40" s="20"/>
      <c r="B40" s="20" t="s">
        <v>29</v>
      </c>
      <c r="C40" s="21"/>
      <c r="D40" s="21"/>
    </row>
    <row r="41" spans="1:4">
      <c r="A41" s="20"/>
      <c r="B41" s="20" t="s">
        <v>30</v>
      </c>
      <c r="C41" s="21"/>
      <c r="D41" s="21"/>
    </row>
    <row r="44" spans="1:4">
      <c r="D44" s="22" t="s">
        <v>31</v>
      </c>
    </row>
  </sheetData>
  <mergeCells count="16">
    <mergeCell ref="B25:D25"/>
    <mergeCell ref="B26:D26"/>
    <mergeCell ref="B30:D30"/>
    <mergeCell ref="B31:D31"/>
    <mergeCell ref="A6:B6"/>
    <mergeCell ref="C8:D8"/>
    <mergeCell ref="C9:D9"/>
    <mergeCell ref="B14:D14"/>
    <mergeCell ref="B18:D18"/>
    <mergeCell ref="B19:D19"/>
    <mergeCell ref="A2:B2"/>
    <mergeCell ref="C2:F2"/>
    <mergeCell ref="A3:B3"/>
    <mergeCell ref="C3:F3"/>
    <mergeCell ref="A4:B4"/>
    <mergeCell ref="C4:F4"/>
  </mergeCells>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H91"/>
  <sheetViews>
    <sheetView showGridLines="0" zoomScaleSheetLayoutView="75" workbookViewId="0">
      <selection activeCell="C22" sqref="C22"/>
    </sheetView>
  </sheetViews>
  <sheetFormatPr defaultColWidth="9.109375" defaultRowHeight="13.2"/>
  <cols>
    <col min="1" max="1" width="6.33203125" style="25" bestFit="1" customWidth="1"/>
    <col min="2" max="2" width="55.6640625" style="26" customWidth="1"/>
    <col min="3" max="3" width="27.5546875" style="25" customWidth="1"/>
    <col min="4" max="4" width="20.6640625" style="25" customWidth="1"/>
    <col min="5" max="5" width="12" style="25" bestFit="1" customWidth="1"/>
    <col min="6" max="6" width="13.33203125" style="25" customWidth="1"/>
    <col min="7" max="7" width="14.44140625" style="25" customWidth="1"/>
    <col min="8" max="16384" width="9.109375" style="26"/>
  </cols>
  <sheetData>
    <row r="1" spans="1:8">
      <c r="A1" s="23"/>
      <c r="B1" s="24"/>
    </row>
    <row r="2" spans="1:8">
      <c r="A2" s="86" t="str">
        <f>[8]Index!A2:C2</f>
        <v>Name of Company:</v>
      </c>
      <c r="B2" s="86"/>
      <c r="C2" s="87" t="s">
        <v>0</v>
      </c>
      <c r="D2" s="87"/>
      <c r="E2" s="87"/>
      <c r="F2" s="87"/>
      <c r="G2" s="87"/>
    </row>
    <row r="3" spans="1:8">
      <c r="A3" s="86" t="str">
        <f>[8]Index!A3:C3</f>
        <v>Name of the Project:</v>
      </c>
      <c r="B3" s="86"/>
      <c r="C3" s="87" t="s">
        <v>32</v>
      </c>
      <c r="D3" s="87"/>
      <c r="E3" s="87"/>
      <c r="F3" s="87"/>
      <c r="G3" s="87"/>
    </row>
    <row r="4" spans="1:8">
      <c r="A4" s="86" t="str">
        <f>[8]Index!A4:C4</f>
        <v>Name of the Transmission Element:</v>
      </c>
      <c r="B4" s="86"/>
      <c r="C4" s="87" t="s">
        <v>2</v>
      </c>
      <c r="D4" s="87"/>
      <c r="E4" s="87"/>
      <c r="F4" s="87"/>
      <c r="G4" s="87"/>
    </row>
    <row r="5" spans="1:8">
      <c r="A5" s="23"/>
      <c r="B5" s="24"/>
    </row>
    <row r="6" spans="1:8" ht="12.75" customHeight="1">
      <c r="A6" s="84" t="str">
        <f>[8]Index!D18</f>
        <v>Break-up of Project Cost for Transmission System</v>
      </c>
      <c r="B6" s="84"/>
      <c r="C6" s="84"/>
      <c r="D6" s="84"/>
      <c r="E6" s="84"/>
      <c r="F6" s="27" t="s">
        <v>3</v>
      </c>
      <c r="G6" s="27" t="str">
        <f>[8]Index!C18</f>
        <v>F8</v>
      </c>
    </row>
    <row r="7" spans="1:8">
      <c r="A7" s="28"/>
      <c r="B7" s="29"/>
      <c r="C7" s="28"/>
      <c r="G7" s="25" t="s">
        <v>33</v>
      </c>
    </row>
    <row r="8" spans="1:8" s="33" customFormat="1" ht="40.5" customHeight="1">
      <c r="A8" s="30" t="s">
        <v>34</v>
      </c>
      <c r="B8" s="31" t="s">
        <v>35</v>
      </c>
      <c r="C8" s="31" t="s">
        <v>36</v>
      </c>
      <c r="D8" s="31" t="s">
        <v>37</v>
      </c>
      <c r="E8" s="31" t="s">
        <v>38</v>
      </c>
      <c r="F8" s="31" t="s">
        <v>39</v>
      </c>
      <c r="G8" s="31" t="s">
        <v>40</v>
      </c>
      <c r="H8" s="32"/>
    </row>
    <row r="9" spans="1:8" s="33" customFormat="1">
      <c r="A9" s="30"/>
      <c r="B9" s="31" t="s">
        <v>41</v>
      </c>
      <c r="C9" s="31" t="s">
        <v>42</v>
      </c>
      <c r="D9" s="31" t="s">
        <v>43</v>
      </c>
      <c r="E9" s="31" t="s">
        <v>44</v>
      </c>
      <c r="F9" s="31" t="s">
        <v>45</v>
      </c>
      <c r="G9" s="31" t="s">
        <v>46</v>
      </c>
      <c r="H9" s="32"/>
    </row>
    <row r="10" spans="1:8">
      <c r="A10" s="34" t="s">
        <v>41</v>
      </c>
      <c r="B10" s="35" t="s">
        <v>47</v>
      </c>
      <c r="C10" s="36"/>
      <c r="D10" s="36"/>
      <c r="E10" s="36"/>
      <c r="F10" s="36"/>
      <c r="G10" s="36"/>
    </row>
    <row r="11" spans="1:8">
      <c r="A11" s="34">
        <v>1</v>
      </c>
      <c r="B11" s="37" t="s">
        <v>48</v>
      </c>
      <c r="C11" s="36"/>
      <c r="D11" s="36"/>
      <c r="E11" s="36"/>
      <c r="F11" s="36"/>
      <c r="G11" s="36"/>
    </row>
    <row r="12" spans="1:8">
      <c r="A12" s="38">
        <v>1.1000000000000001</v>
      </c>
      <c r="B12" s="39" t="s">
        <v>49</v>
      </c>
      <c r="C12" s="36"/>
      <c r="D12" s="36"/>
      <c r="E12" s="36"/>
      <c r="F12" s="36"/>
      <c r="G12" s="36"/>
    </row>
    <row r="13" spans="1:8" ht="26.4">
      <c r="A13" s="38">
        <v>1.2</v>
      </c>
      <c r="B13" s="39" t="s">
        <v>50</v>
      </c>
      <c r="C13" s="36"/>
      <c r="D13" s="36"/>
      <c r="E13" s="36"/>
      <c r="F13" s="36"/>
      <c r="G13" s="36"/>
    </row>
    <row r="14" spans="1:8">
      <c r="A14" s="38"/>
      <c r="B14" s="37" t="s">
        <v>51</v>
      </c>
      <c r="C14" s="40">
        <f>SUM(C12:C13)</f>
        <v>0</v>
      </c>
      <c r="D14" s="40">
        <f>SUM(D12:D13)</f>
        <v>0</v>
      </c>
      <c r="E14" s="40">
        <f>SUM(E12:E13)</f>
        <v>0</v>
      </c>
      <c r="F14" s="40">
        <f>SUM(F12:F13)</f>
        <v>0</v>
      </c>
      <c r="G14" s="36"/>
    </row>
    <row r="15" spans="1:8">
      <c r="A15" s="34">
        <v>2</v>
      </c>
      <c r="B15" s="37" t="s">
        <v>52</v>
      </c>
      <c r="C15" s="36"/>
      <c r="D15" s="36"/>
      <c r="E15" s="36"/>
      <c r="F15" s="36"/>
      <c r="G15" s="36"/>
    </row>
    <row r="16" spans="1:8">
      <c r="A16" s="38">
        <v>2.1</v>
      </c>
      <c r="B16" s="41" t="s">
        <v>53</v>
      </c>
      <c r="C16" s="36"/>
      <c r="D16" s="36"/>
      <c r="E16" s="36"/>
      <c r="F16" s="36"/>
      <c r="G16" s="36"/>
    </row>
    <row r="17" spans="1:7">
      <c r="A17" s="38">
        <v>2.2000000000000002</v>
      </c>
      <c r="B17" s="39" t="s">
        <v>54</v>
      </c>
      <c r="C17" s="36"/>
      <c r="D17" s="36"/>
      <c r="E17" s="36"/>
      <c r="F17" s="36"/>
      <c r="G17" s="36"/>
    </row>
    <row r="18" spans="1:7">
      <c r="A18" s="42">
        <v>2.2999999999999998</v>
      </c>
      <c r="B18" s="39" t="s">
        <v>55</v>
      </c>
      <c r="C18" s="36"/>
      <c r="D18" s="36"/>
      <c r="E18" s="36"/>
      <c r="F18" s="36"/>
      <c r="G18" s="36"/>
    </row>
    <row r="19" spans="1:7">
      <c r="A19" s="42">
        <v>2.4</v>
      </c>
      <c r="B19" s="39" t="s">
        <v>56</v>
      </c>
      <c r="C19" s="36"/>
      <c r="D19" s="36"/>
      <c r="E19" s="36"/>
      <c r="F19" s="36"/>
      <c r="G19" s="36"/>
    </row>
    <row r="20" spans="1:7">
      <c r="A20" s="42">
        <v>2.5</v>
      </c>
      <c r="B20" s="43" t="s">
        <v>57</v>
      </c>
      <c r="C20" s="36"/>
      <c r="D20" s="36"/>
      <c r="E20" s="36"/>
      <c r="F20" s="36"/>
      <c r="G20" s="36"/>
    </row>
    <row r="21" spans="1:7">
      <c r="A21" s="42">
        <v>2.6</v>
      </c>
      <c r="B21" s="43" t="s">
        <v>58</v>
      </c>
      <c r="C21" s="36"/>
      <c r="D21" s="36"/>
      <c r="E21" s="36"/>
      <c r="F21" s="36"/>
      <c r="G21" s="36"/>
    </row>
    <row r="22" spans="1:7">
      <c r="A22" s="42">
        <v>2.7</v>
      </c>
      <c r="B22" s="43" t="s">
        <v>59</v>
      </c>
      <c r="C22" s="36"/>
      <c r="D22" s="36"/>
      <c r="E22" s="36"/>
      <c r="F22" s="36"/>
      <c r="G22" s="36"/>
    </row>
    <row r="23" spans="1:7">
      <c r="A23" s="42">
        <v>2.8</v>
      </c>
      <c r="B23" s="43" t="s">
        <v>60</v>
      </c>
      <c r="C23" s="36"/>
      <c r="D23" s="36"/>
      <c r="E23" s="36"/>
      <c r="F23" s="36"/>
      <c r="G23" s="36"/>
    </row>
    <row r="24" spans="1:7">
      <c r="A24" s="42"/>
      <c r="B24" s="44" t="s">
        <v>61</v>
      </c>
      <c r="C24" s="40">
        <f>SUM(C16:C23)</f>
        <v>0</v>
      </c>
      <c r="D24" s="40">
        <f>SUM(D16:D23)</f>
        <v>0</v>
      </c>
      <c r="E24" s="40">
        <f>SUM(E16:E23)</f>
        <v>0</v>
      </c>
      <c r="F24" s="40">
        <f>SUM(F16:F23)</f>
        <v>0</v>
      </c>
      <c r="G24" s="40"/>
    </row>
    <row r="25" spans="1:7">
      <c r="A25" s="45">
        <v>3</v>
      </c>
      <c r="B25" s="44" t="s">
        <v>62</v>
      </c>
      <c r="C25" s="36"/>
      <c r="D25" s="36"/>
      <c r="E25" s="36"/>
      <c r="F25" s="36"/>
      <c r="G25" s="36"/>
    </row>
    <row r="26" spans="1:7">
      <c r="A26" s="42">
        <v>3.1</v>
      </c>
      <c r="B26" s="43" t="s">
        <v>63</v>
      </c>
      <c r="C26" s="36"/>
      <c r="D26" s="36"/>
      <c r="E26" s="36"/>
      <c r="F26" s="36"/>
      <c r="G26" s="36"/>
    </row>
    <row r="27" spans="1:7">
      <c r="A27" s="42">
        <v>3.2</v>
      </c>
      <c r="B27" s="43" t="s">
        <v>64</v>
      </c>
      <c r="C27" s="36"/>
      <c r="D27" s="36"/>
      <c r="E27" s="36"/>
      <c r="F27" s="36"/>
      <c r="G27" s="36"/>
    </row>
    <row r="28" spans="1:7">
      <c r="A28" s="42"/>
      <c r="B28" s="44" t="s">
        <v>65</v>
      </c>
      <c r="C28" s="40">
        <f>SUM(C26:C27)</f>
        <v>0</v>
      </c>
      <c r="D28" s="40">
        <f>SUM(D26:D27)</f>
        <v>0</v>
      </c>
      <c r="E28" s="40">
        <f>SUM(E26:E27)</f>
        <v>0</v>
      </c>
      <c r="F28" s="40">
        <f>SUM(F26:F27)</f>
        <v>0</v>
      </c>
      <c r="G28" s="40"/>
    </row>
    <row r="29" spans="1:7">
      <c r="A29" s="42"/>
      <c r="B29" s="44" t="s">
        <v>66</v>
      </c>
      <c r="C29" s="40">
        <f>C28+C24+C14</f>
        <v>0</v>
      </c>
      <c r="D29" s="40">
        <f>D28+D24+D14</f>
        <v>0</v>
      </c>
      <c r="E29" s="40">
        <f>E28+E24+E14</f>
        <v>0</v>
      </c>
      <c r="F29" s="40">
        <f>F28+F24+F14</f>
        <v>0</v>
      </c>
      <c r="G29" s="40"/>
    </row>
    <row r="30" spans="1:7">
      <c r="A30" s="42"/>
      <c r="B30" s="43"/>
      <c r="C30" s="36"/>
      <c r="D30" s="36"/>
      <c r="E30" s="36"/>
      <c r="F30" s="36"/>
      <c r="G30" s="36"/>
    </row>
    <row r="31" spans="1:7">
      <c r="A31" s="45" t="s">
        <v>67</v>
      </c>
      <c r="B31" s="44" t="s">
        <v>68</v>
      </c>
      <c r="C31" s="36"/>
      <c r="D31" s="36"/>
      <c r="E31" s="36"/>
      <c r="F31" s="36"/>
      <c r="G31" s="36"/>
    </row>
    <row r="32" spans="1:7">
      <c r="A32" s="45">
        <v>4</v>
      </c>
      <c r="B32" s="46" t="s">
        <v>69</v>
      </c>
      <c r="C32" s="36"/>
      <c r="D32" s="36"/>
      <c r="E32" s="36"/>
      <c r="F32" s="36"/>
      <c r="G32" s="36"/>
    </row>
    <row r="33" spans="1:7">
      <c r="A33" s="42">
        <v>4.0999999999999996</v>
      </c>
      <c r="B33" s="43" t="s">
        <v>49</v>
      </c>
      <c r="C33" s="36"/>
      <c r="D33" s="36"/>
      <c r="E33" s="36"/>
      <c r="F33" s="36"/>
      <c r="G33" s="36"/>
    </row>
    <row r="34" spans="1:7">
      <c r="A34" s="42">
        <v>4.2</v>
      </c>
      <c r="B34" s="47" t="s">
        <v>70</v>
      </c>
      <c r="C34" s="36"/>
      <c r="D34" s="36"/>
      <c r="E34" s="36"/>
      <c r="F34" s="36"/>
      <c r="G34" s="36"/>
    </row>
    <row r="35" spans="1:7">
      <c r="A35" s="42">
        <v>4.3</v>
      </c>
      <c r="B35" s="47" t="s">
        <v>71</v>
      </c>
      <c r="C35" s="36"/>
      <c r="D35" s="36"/>
      <c r="E35" s="36"/>
      <c r="F35" s="36"/>
      <c r="G35" s="36"/>
    </row>
    <row r="36" spans="1:7">
      <c r="A36" s="42"/>
      <c r="B36" s="48" t="s">
        <v>72</v>
      </c>
      <c r="C36" s="40">
        <f>SUM(C33:C35)</f>
        <v>0</v>
      </c>
      <c r="D36" s="40">
        <f>SUM(D33:D35)</f>
        <v>0</v>
      </c>
      <c r="E36" s="40">
        <f>SUM(E33:E35)</f>
        <v>0</v>
      </c>
      <c r="F36" s="40">
        <f>SUM(F33:F35)</f>
        <v>0</v>
      </c>
      <c r="G36" s="40"/>
    </row>
    <row r="37" spans="1:7">
      <c r="A37" s="45">
        <v>5</v>
      </c>
      <c r="B37" s="48" t="s">
        <v>73</v>
      </c>
      <c r="C37" s="36"/>
      <c r="D37" s="36"/>
      <c r="E37" s="36"/>
      <c r="F37" s="36"/>
      <c r="G37" s="36"/>
    </row>
    <row r="38" spans="1:7">
      <c r="A38" s="42">
        <v>5.0999999999999996</v>
      </c>
      <c r="B38" s="49" t="s">
        <v>74</v>
      </c>
      <c r="C38" s="36"/>
      <c r="D38" s="36"/>
      <c r="E38" s="36"/>
      <c r="F38" s="36"/>
      <c r="G38" s="36"/>
    </row>
    <row r="39" spans="1:7">
      <c r="A39" s="42">
        <v>5.2</v>
      </c>
      <c r="B39" s="49" t="s">
        <v>75</v>
      </c>
      <c r="C39" s="36"/>
      <c r="D39" s="36"/>
      <c r="E39" s="36"/>
      <c r="F39" s="36"/>
      <c r="G39" s="36"/>
    </row>
    <row r="40" spans="1:7">
      <c r="A40" s="42">
        <v>5.3</v>
      </c>
      <c r="B40" s="49" t="s">
        <v>76</v>
      </c>
      <c r="C40" s="36"/>
      <c r="D40" s="36"/>
      <c r="E40" s="36"/>
      <c r="F40" s="36"/>
      <c r="G40" s="36"/>
    </row>
    <row r="41" spans="1:7">
      <c r="A41" s="42">
        <v>5.4</v>
      </c>
      <c r="B41" s="49" t="s">
        <v>77</v>
      </c>
      <c r="C41" s="36"/>
      <c r="D41" s="36"/>
      <c r="E41" s="36"/>
      <c r="F41" s="36"/>
      <c r="G41" s="36"/>
    </row>
    <row r="42" spans="1:7">
      <c r="A42" s="42">
        <v>5.5</v>
      </c>
      <c r="B42" s="47" t="s">
        <v>78</v>
      </c>
      <c r="C42" s="36"/>
      <c r="D42" s="36"/>
      <c r="E42" s="36"/>
      <c r="F42" s="36"/>
      <c r="G42" s="36"/>
    </row>
    <row r="43" spans="1:7">
      <c r="A43" s="42"/>
      <c r="B43" s="50" t="s">
        <v>79</v>
      </c>
      <c r="C43" s="40">
        <f>SUM(C38:C42)</f>
        <v>0</v>
      </c>
      <c r="D43" s="40">
        <f>SUM(D38:D42)</f>
        <v>0</v>
      </c>
      <c r="E43" s="40">
        <f>SUM(E38:E42)</f>
        <v>0</v>
      </c>
      <c r="F43" s="40">
        <f>SUM(F38:F42)</f>
        <v>0</v>
      </c>
      <c r="G43" s="36"/>
    </row>
    <row r="44" spans="1:7">
      <c r="A44" s="45">
        <v>6</v>
      </c>
      <c r="B44" s="50" t="s">
        <v>80</v>
      </c>
      <c r="C44" s="36"/>
      <c r="D44" s="36"/>
      <c r="E44" s="36"/>
      <c r="F44" s="36"/>
      <c r="G44" s="36"/>
    </row>
    <row r="45" spans="1:7">
      <c r="A45" s="42">
        <v>6.1</v>
      </c>
      <c r="B45" s="47" t="s">
        <v>81</v>
      </c>
      <c r="C45" s="36">
        <v>102.71</v>
      </c>
      <c r="D45" s="36">
        <v>102.71</v>
      </c>
      <c r="E45" s="36"/>
      <c r="F45" s="36"/>
      <c r="G45" s="36"/>
    </row>
    <row r="46" spans="1:7">
      <c r="A46" s="42">
        <v>6.2</v>
      </c>
      <c r="B46" s="49" t="s">
        <v>82</v>
      </c>
      <c r="C46" s="36"/>
      <c r="D46" s="36"/>
      <c r="E46" s="36"/>
      <c r="F46" s="36"/>
      <c r="G46" s="36"/>
    </row>
    <row r="47" spans="1:7">
      <c r="A47" s="42">
        <v>6.3</v>
      </c>
      <c r="B47" s="49" t="s">
        <v>83</v>
      </c>
      <c r="C47" s="36"/>
      <c r="D47" s="36"/>
      <c r="E47" s="36"/>
      <c r="F47" s="36"/>
      <c r="G47" s="36"/>
    </row>
    <row r="48" spans="1:7">
      <c r="A48" s="42">
        <v>6.4</v>
      </c>
      <c r="B48" s="47" t="s">
        <v>84</v>
      </c>
      <c r="C48" s="40"/>
      <c r="D48" s="40"/>
      <c r="E48" s="40"/>
      <c r="F48" s="40"/>
      <c r="G48" s="40"/>
    </row>
    <row r="49" spans="1:7">
      <c r="A49" s="42">
        <v>6.5</v>
      </c>
      <c r="B49" s="47" t="s">
        <v>85</v>
      </c>
      <c r="C49" s="40"/>
      <c r="D49" s="40"/>
      <c r="E49" s="40"/>
      <c r="F49" s="40"/>
      <c r="G49" s="40"/>
    </row>
    <row r="50" spans="1:7">
      <c r="A50" s="42">
        <v>6.6</v>
      </c>
      <c r="B50" s="47" t="s">
        <v>86</v>
      </c>
      <c r="C50" s="40"/>
      <c r="D50" s="40"/>
      <c r="E50" s="40"/>
      <c r="F50" s="40"/>
      <c r="G50" s="40"/>
    </row>
    <row r="51" spans="1:7">
      <c r="A51" s="42">
        <v>6.7</v>
      </c>
      <c r="B51" s="47" t="s">
        <v>87</v>
      </c>
      <c r="C51" s="36"/>
      <c r="D51" s="36"/>
      <c r="E51" s="36"/>
      <c r="F51" s="36"/>
      <c r="G51" s="36"/>
    </row>
    <row r="52" spans="1:7">
      <c r="A52" s="42">
        <v>6.8</v>
      </c>
      <c r="B52" s="47" t="s">
        <v>88</v>
      </c>
      <c r="C52" s="36"/>
      <c r="D52" s="36"/>
      <c r="E52" s="36"/>
      <c r="F52" s="36"/>
      <c r="G52" s="36"/>
    </row>
    <row r="53" spans="1:7">
      <c r="A53" s="42">
        <v>6.9</v>
      </c>
      <c r="B53" s="47" t="s">
        <v>89</v>
      </c>
      <c r="C53" s="36"/>
      <c r="D53" s="36"/>
      <c r="E53" s="36"/>
      <c r="F53" s="36"/>
      <c r="G53" s="36"/>
    </row>
    <row r="54" spans="1:7">
      <c r="A54" s="42">
        <v>6.1</v>
      </c>
      <c r="B54" s="49" t="s">
        <v>90</v>
      </c>
      <c r="C54" s="36"/>
      <c r="D54" s="36"/>
      <c r="E54" s="36"/>
      <c r="F54" s="36"/>
      <c r="G54" s="36"/>
    </row>
    <row r="55" spans="1:7">
      <c r="A55" s="42">
        <v>6.11</v>
      </c>
      <c r="B55" s="49" t="s">
        <v>91</v>
      </c>
      <c r="C55" s="36"/>
      <c r="D55" s="36"/>
      <c r="E55" s="36"/>
      <c r="F55" s="36"/>
      <c r="G55" s="36"/>
    </row>
    <row r="56" spans="1:7">
      <c r="A56" s="42"/>
      <c r="B56" s="48" t="s">
        <v>92</v>
      </c>
      <c r="C56" s="40">
        <v>102.71</v>
      </c>
      <c r="D56" s="40">
        <v>102.71</v>
      </c>
      <c r="E56" s="40">
        <f>SUM(E45:E55)</f>
        <v>0</v>
      </c>
      <c r="F56" s="40">
        <f>SUM(F45:F55)</f>
        <v>0</v>
      </c>
      <c r="G56" s="40"/>
    </row>
    <row r="57" spans="1:7">
      <c r="A57" s="45">
        <v>7</v>
      </c>
      <c r="B57" s="48" t="s">
        <v>59</v>
      </c>
      <c r="C57" s="40"/>
      <c r="D57" s="40"/>
      <c r="E57" s="40"/>
      <c r="F57" s="40"/>
      <c r="G57" s="40"/>
    </row>
    <row r="58" spans="1:7">
      <c r="A58" s="42"/>
      <c r="B58" s="49"/>
      <c r="C58" s="36"/>
      <c r="D58" s="36"/>
      <c r="E58" s="36"/>
      <c r="F58" s="36"/>
      <c r="G58" s="36"/>
    </row>
    <row r="59" spans="1:7">
      <c r="A59" s="45">
        <v>8</v>
      </c>
      <c r="B59" s="48" t="s">
        <v>62</v>
      </c>
      <c r="C59" s="40"/>
      <c r="D59" s="40"/>
      <c r="E59" s="40"/>
      <c r="F59" s="40"/>
      <c r="G59" s="40"/>
    </row>
    <row r="60" spans="1:7">
      <c r="A60" s="42">
        <v>8.1</v>
      </c>
      <c r="B60" s="49" t="s">
        <v>63</v>
      </c>
      <c r="C60" s="36"/>
      <c r="D60" s="36"/>
      <c r="E60" s="36"/>
      <c r="F60" s="36"/>
      <c r="G60" s="36"/>
    </row>
    <row r="61" spans="1:7">
      <c r="A61" s="42">
        <v>8.1999999999999993</v>
      </c>
      <c r="B61" s="49" t="s">
        <v>64</v>
      </c>
      <c r="C61" s="36"/>
      <c r="D61" s="36"/>
      <c r="E61" s="36"/>
      <c r="F61" s="36"/>
      <c r="G61" s="36"/>
    </row>
    <row r="62" spans="1:7">
      <c r="A62" s="42"/>
      <c r="B62" s="48" t="s">
        <v>65</v>
      </c>
      <c r="C62" s="40">
        <f>SUM(C60:C61)</f>
        <v>0</v>
      </c>
      <c r="D62" s="40">
        <f>SUM(D60:D61)</f>
        <v>0</v>
      </c>
      <c r="E62" s="40">
        <f>SUM(E60:E61)</f>
        <v>0</v>
      </c>
      <c r="F62" s="40">
        <f>SUM(F60:F61)</f>
        <v>0</v>
      </c>
      <c r="G62" s="36"/>
    </row>
    <row r="63" spans="1:7">
      <c r="A63" s="51"/>
      <c r="B63" s="48" t="s">
        <v>93</v>
      </c>
      <c r="C63" s="40">
        <v>0</v>
      </c>
      <c r="D63" s="40">
        <v>0</v>
      </c>
      <c r="E63" s="40">
        <f>E62+E57+E56+E43+E36</f>
        <v>0</v>
      </c>
      <c r="F63" s="40">
        <f>F62+F57+F56+F43+F36</f>
        <v>0</v>
      </c>
      <c r="G63" s="36"/>
    </row>
    <row r="64" spans="1:7">
      <c r="A64" s="42"/>
      <c r="B64" s="49"/>
      <c r="C64" s="36"/>
      <c r="D64" s="36"/>
      <c r="E64" s="36"/>
      <c r="F64" s="36"/>
      <c r="G64" s="36"/>
    </row>
    <row r="65" spans="1:7">
      <c r="A65" s="45">
        <v>9</v>
      </c>
      <c r="B65" s="48" t="s">
        <v>94</v>
      </c>
      <c r="C65" s="36"/>
      <c r="D65" s="36"/>
      <c r="E65" s="36"/>
      <c r="F65" s="36"/>
      <c r="G65" s="36"/>
    </row>
    <row r="66" spans="1:7">
      <c r="A66" s="42">
        <v>9.1</v>
      </c>
      <c r="B66" s="49" t="s">
        <v>95</v>
      </c>
      <c r="C66" s="36"/>
      <c r="D66" s="36"/>
      <c r="E66" s="36"/>
      <c r="F66" s="36"/>
      <c r="G66" s="36"/>
    </row>
    <row r="67" spans="1:7">
      <c r="A67" s="42">
        <v>9.1999999999999993</v>
      </c>
      <c r="B67" s="49" t="s">
        <v>96</v>
      </c>
      <c r="C67" s="36"/>
      <c r="D67" s="36"/>
      <c r="E67" s="36"/>
      <c r="F67" s="36"/>
      <c r="G67" s="36"/>
    </row>
    <row r="68" spans="1:7">
      <c r="A68" s="42">
        <v>9.3000000000000007</v>
      </c>
      <c r="B68" s="49" t="s">
        <v>97</v>
      </c>
      <c r="C68" s="36"/>
      <c r="D68" s="36"/>
      <c r="E68" s="36"/>
      <c r="F68" s="36"/>
      <c r="G68" s="36"/>
    </row>
    <row r="69" spans="1:7">
      <c r="A69" s="42"/>
      <c r="B69" s="50" t="s">
        <v>98</v>
      </c>
      <c r="C69" s="40">
        <f>SUM(C66:C68)</f>
        <v>0</v>
      </c>
      <c r="D69" s="40">
        <f>SUM(D66:D68)</f>
        <v>0</v>
      </c>
      <c r="E69" s="40">
        <f>SUM(E66:E68)</f>
        <v>0</v>
      </c>
      <c r="F69" s="40">
        <f>SUM(F66:F68)</f>
        <v>0</v>
      </c>
      <c r="G69" s="40"/>
    </row>
    <row r="70" spans="1:7">
      <c r="A70" s="45">
        <v>10</v>
      </c>
      <c r="B70" s="50" t="s">
        <v>99</v>
      </c>
      <c r="C70" s="36"/>
      <c r="D70" s="36"/>
      <c r="E70" s="36"/>
      <c r="F70" s="36"/>
      <c r="G70" s="36"/>
    </row>
    <row r="71" spans="1:7">
      <c r="A71" s="42">
        <v>10.1</v>
      </c>
      <c r="B71" s="47" t="s">
        <v>100</v>
      </c>
      <c r="C71" s="40"/>
      <c r="D71" s="40"/>
      <c r="E71" s="40"/>
      <c r="F71" s="40"/>
      <c r="G71" s="40"/>
    </row>
    <row r="72" spans="1:7">
      <c r="A72" s="42">
        <v>10.199999999999999</v>
      </c>
      <c r="B72" s="49" t="s">
        <v>101</v>
      </c>
      <c r="C72" s="36"/>
      <c r="D72" s="36"/>
      <c r="E72" s="36"/>
      <c r="F72" s="36"/>
      <c r="G72" s="36"/>
    </row>
    <row r="73" spans="1:7">
      <c r="A73" s="42">
        <v>10.3</v>
      </c>
      <c r="B73" s="49" t="s">
        <v>102</v>
      </c>
      <c r="C73" s="36"/>
      <c r="D73" s="36"/>
      <c r="E73" s="36"/>
      <c r="F73" s="36"/>
      <c r="G73" s="36"/>
    </row>
    <row r="74" spans="1:7">
      <c r="A74" s="42"/>
      <c r="B74" s="48" t="s">
        <v>103</v>
      </c>
      <c r="C74" s="40">
        <f>SUM(C71:C73)</f>
        <v>0</v>
      </c>
      <c r="D74" s="40">
        <f>SUM(D71:D73)</f>
        <v>0</v>
      </c>
      <c r="E74" s="40">
        <f>SUM(E71:E73)</f>
        <v>0</v>
      </c>
      <c r="F74" s="40">
        <f>SUM(F71:F73)</f>
        <v>0</v>
      </c>
      <c r="G74" s="36"/>
    </row>
    <row r="75" spans="1:7">
      <c r="A75" s="42"/>
      <c r="B75" s="49"/>
      <c r="C75" s="36"/>
      <c r="D75" s="36"/>
      <c r="E75" s="36"/>
      <c r="F75" s="36"/>
      <c r="G75" s="36"/>
    </row>
    <row r="76" spans="1:7">
      <c r="A76" s="45">
        <v>11</v>
      </c>
      <c r="B76" s="48" t="s">
        <v>104</v>
      </c>
      <c r="C76" s="40">
        <f>C29+C63+C69+C74</f>
        <v>0</v>
      </c>
      <c r="D76" s="40">
        <f>D29+D63+D69+D74</f>
        <v>0</v>
      </c>
      <c r="E76" s="40">
        <f>E29+E63+E69+E74</f>
        <v>0</v>
      </c>
      <c r="F76" s="40">
        <f>F29+F63+F69+F74</f>
        <v>0</v>
      </c>
      <c r="G76" s="36"/>
    </row>
    <row r="77" spans="1:7">
      <c r="A77" s="42"/>
      <c r="B77" s="49"/>
      <c r="C77" s="36"/>
      <c r="D77" s="36"/>
      <c r="E77" s="36"/>
      <c r="F77" s="36"/>
      <c r="G77" s="36"/>
    </row>
    <row r="78" spans="1:7">
      <c r="A78" s="45">
        <v>12</v>
      </c>
      <c r="B78" s="50" t="s">
        <v>105</v>
      </c>
      <c r="C78" s="40"/>
      <c r="D78" s="40"/>
      <c r="E78" s="40"/>
      <c r="F78" s="40"/>
      <c r="G78" s="40"/>
    </row>
    <row r="79" spans="1:7">
      <c r="A79" s="42">
        <v>12.1</v>
      </c>
      <c r="B79" s="47" t="s">
        <v>106</v>
      </c>
      <c r="C79" s="40"/>
      <c r="D79" s="40"/>
      <c r="E79" s="40"/>
      <c r="F79" s="40"/>
      <c r="G79" s="40"/>
    </row>
    <row r="80" spans="1:7">
      <c r="A80" s="42">
        <v>12.2</v>
      </c>
      <c r="B80" s="47" t="s">
        <v>107</v>
      </c>
      <c r="C80" s="40"/>
      <c r="D80" s="40"/>
      <c r="E80" s="40"/>
      <c r="F80" s="40"/>
      <c r="G80" s="40"/>
    </row>
    <row r="81" spans="1:7">
      <c r="A81" s="42">
        <v>12.3</v>
      </c>
      <c r="B81" s="49" t="s">
        <v>108</v>
      </c>
      <c r="C81" s="36"/>
      <c r="D81" s="36"/>
      <c r="E81" s="36"/>
      <c r="F81" s="36"/>
      <c r="G81" s="36"/>
    </row>
    <row r="82" spans="1:7">
      <c r="A82" s="42">
        <v>12.4</v>
      </c>
      <c r="B82" s="49" t="s">
        <v>109</v>
      </c>
      <c r="C82" s="36"/>
      <c r="D82" s="36"/>
      <c r="E82" s="36"/>
      <c r="F82" s="36"/>
      <c r="G82" s="36"/>
    </row>
    <row r="83" spans="1:7">
      <c r="A83" s="42"/>
      <c r="B83" s="48" t="s">
        <v>110</v>
      </c>
      <c r="C83" s="40">
        <f>SUM(C79:C82)</f>
        <v>0</v>
      </c>
      <c r="D83" s="40">
        <f>SUM(D79:D82)</f>
        <v>0</v>
      </c>
      <c r="E83" s="40">
        <f>SUM(E79:E82)</f>
        <v>0</v>
      </c>
      <c r="F83" s="40">
        <f>SUM(F79:F82)</f>
        <v>0</v>
      </c>
      <c r="G83" s="40"/>
    </row>
    <row r="84" spans="1:7">
      <c r="A84" s="42"/>
      <c r="B84" s="49"/>
      <c r="C84" s="36"/>
      <c r="D84" s="36"/>
      <c r="E84" s="36"/>
      <c r="F84" s="36"/>
      <c r="G84" s="36"/>
    </row>
    <row r="85" spans="1:7">
      <c r="A85" s="45">
        <v>13</v>
      </c>
      <c r="B85" s="50" t="s">
        <v>111</v>
      </c>
      <c r="C85" s="40">
        <f>C83+C76</f>
        <v>0</v>
      </c>
      <c r="D85" s="40">
        <f>D83+D76</f>
        <v>0</v>
      </c>
      <c r="E85" s="40">
        <f>E83+E76</f>
        <v>0</v>
      </c>
      <c r="F85" s="40">
        <f>F83+F76</f>
        <v>0</v>
      </c>
      <c r="G85" s="40"/>
    </row>
    <row r="87" spans="1:7">
      <c r="B87" s="26" t="s">
        <v>112</v>
      </c>
    </row>
    <row r="88" spans="1:7" ht="27.75" customHeight="1">
      <c r="B88" s="85" t="s">
        <v>113</v>
      </c>
      <c r="C88" s="85"/>
      <c r="D88" s="85"/>
      <c r="E88" s="85"/>
      <c r="F88" s="85"/>
      <c r="G88" s="85"/>
    </row>
    <row r="91" spans="1:7">
      <c r="F91" s="52" t="s">
        <v>31</v>
      </c>
    </row>
  </sheetData>
  <mergeCells count="8">
    <mergeCell ref="A6:E6"/>
    <mergeCell ref="B88:G88"/>
    <mergeCell ref="A2:B2"/>
    <mergeCell ref="C2:G2"/>
    <mergeCell ref="A3:B3"/>
    <mergeCell ref="C3:G3"/>
    <mergeCell ref="A4:B4"/>
    <mergeCell ref="C4:G4"/>
  </mergeCells>
  <pageMargins left="1.25" right="0.5" top="0.5" bottom="0.5" header="0.5" footer="0.5"/>
  <pageSetup paperSize="9" scale="56" orientation="portrait" r:id="rId1"/>
  <headerFooter alignWithMargins="0">
    <oddFooter>&amp;L&amp;F</oddFooter>
  </headerFooter>
</worksheet>
</file>

<file path=xl/worksheets/sheet3.xml><?xml version="1.0" encoding="utf-8"?>
<worksheet xmlns="http://schemas.openxmlformats.org/spreadsheetml/2006/main" xmlns:r="http://schemas.openxmlformats.org/officeDocument/2006/relationships">
  <dimension ref="A1:I29"/>
  <sheetViews>
    <sheetView workbookViewId="0">
      <selection activeCell="A23" sqref="A23:I23"/>
    </sheetView>
  </sheetViews>
  <sheetFormatPr defaultRowHeight="14.4"/>
  <cols>
    <col min="2" max="2" width="73.109375" bestFit="1" customWidth="1"/>
    <col min="3" max="3" width="21.44140625" customWidth="1"/>
  </cols>
  <sheetData>
    <row r="1" spans="1:9">
      <c r="A1" s="53"/>
      <c r="B1" s="1"/>
      <c r="C1" s="3"/>
      <c r="D1" s="3"/>
      <c r="E1" s="3"/>
      <c r="F1" s="3"/>
      <c r="G1" s="3"/>
      <c r="H1" s="53"/>
      <c r="I1" s="1"/>
    </row>
    <row r="2" spans="1:9">
      <c r="A2" s="92" t="str">
        <f>[9]Index!A2</f>
        <v>Name of Company:</v>
      </c>
      <c r="B2" s="92"/>
      <c r="C2" s="93" t="s">
        <v>0</v>
      </c>
      <c r="D2" s="93"/>
      <c r="E2" s="93"/>
      <c r="F2" s="93"/>
      <c r="G2" s="93"/>
      <c r="H2" s="93"/>
      <c r="I2" s="93"/>
    </row>
    <row r="3" spans="1:9">
      <c r="A3" s="92" t="str">
        <f>[9]Index!A3</f>
        <v>Name of the Project:</v>
      </c>
      <c r="B3" s="92"/>
      <c r="C3" s="93" t="s">
        <v>1</v>
      </c>
      <c r="D3" s="93"/>
      <c r="E3" s="93"/>
      <c r="F3" s="93"/>
      <c r="G3" s="93"/>
      <c r="H3" s="93"/>
      <c r="I3" s="93"/>
    </row>
    <row r="4" spans="1:9">
      <c r="A4" s="92" t="str">
        <f>[9]Index!A4</f>
        <v>Name of the Transmission Element:</v>
      </c>
      <c r="B4" s="92"/>
      <c r="C4" s="93" t="s">
        <v>2</v>
      </c>
      <c r="D4" s="93"/>
      <c r="E4" s="93"/>
      <c r="F4" s="93"/>
      <c r="G4" s="93"/>
      <c r="H4" s="93"/>
      <c r="I4" s="93"/>
    </row>
    <row r="5" spans="1:9">
      <c r="A5" s="53"/>
      <c r="B5" s="1"/>
      <c r="C5" s="3"/>
      <c r="D5" s="3"/>
      <c r="E5" s="3"/>
      <c r="F5" s="3"/>
      <c r="G5" s="3"/>
      <c r="H5" s="53"/>
      <c r="I5" s="1"/>
    </row>
    <row r="6" spans="1:9">
      <c r="A6" s="81" t="str">
        <f>[9]Index!D19</f>
        <v>Break-up of Construction/ Supply/ Service packages</v>
      </c>
      <c r="B6" s="81"/>
      <c r="C6" s="81"/>
      <c r="D6" s="81"/>
      <c r="E6" s="81"/>
      <c r="F6" s="81"/>
      <c r="G6" s="81"/>
      <c r="H6" s="54" t="s">
        <v>3</v>
      </c>
      <c r="I6" s="54" t="str">
        <f>[9]Index!C19</f>
        <v>F9</v>
      </c>
    </row>
    <row r="7" spans="1:9">
      <c r="A7" s="55"/>
      <c r="B7" s="56"/>
      <c r="C7" s="56"/>
      <c r="D7" s="3"/>
      <c r="E7" s="3"/>
      <c r="F7" s="3"/>
      <c r="G7" s="3"/>
      <c r="H7" s="55"/>
      <c r="I7" s="56"/>
    </row>
    <row r="8" spans="1:9">
      <c r="A8" s="57"/>
      <c r="B8" s="58" t="s">
        <v>114</v>
      </c>
      <c r="C8" s="58">
        <v>1</v>
      </c>
      <c r="D8" s="58">
        <v>2</v>
      </c>
      <c r="E8" s="58">
        <v>3</v>
      </c>
      <c r="F8" s="58">
        <v>4</v>
      </c>
      <c r="G8" s="58">
        <v>5</v>
      </c>
      <c r="H8" s="57">
        <v>6</v>
      </c>
      <c r="I8" s="58" t="s">
        <v>115</v>
      </c>
    </row>
    <row r="9" spans="1:9" ht="53.4">
      <c r="A9" s="59">
        <v>1</v>
      </c>
      <c r="B9" s="60" t="s">
        <v>116</v>
      </c>
      <c r="C9" s="61" t="s">
        <v>1</v>
      </c>
      <c r="D9" s="60"/>
      <c r="E9" s="60"/>
      <c r="F9" s="60"/>
      <c r="G9" s="60"/>
      <c r="H9" s="59"/>
      <c r="I9" s="60"/>
    </row>
    <row r="10" spans="1:9" ht="16.2">
      <c r="A10" s="59">
        <v>2</v>
      </c>
      <c r="B10" s="60" t="s">
        <v>117</v>
      </c>
      <c r="C10" s="60"/>
      <c r="D10" s="60"/>
      <c r="E10" s="60"/>
      <c r="F10" s="60"/>
      <c r="G10" s="60"/>
      <c r="H10" s="59"/>
      <c r="I10" s="60"/>
    </row>
    <row r="11" spans="1:9">
      <c r="A11" s="59">
        <v>3</v>
      </c>
      <c r="B11" s="60" t="s">
        <v>118</v>
      </c>
      <c r="C11" s="60"/>
      <c r="D11" s="60"/>
      <c r="E11" s="60"/>
      <c r="F11" s="60"/>
      <c r="G11" s="60"/>
      <c r="H11" s="59"/>
      <c r="I11" s="60"/>
    </row>
    <row r="12" spans="1:9">
      <c r="A12" s="59">
        <v>4</v>
      </c>
      <c r="B12" s="60" t="s">
        <v>119</v>
      </c>
      <c r="C12" s="60"/>
      <c r="D12" s="60"/>
      <c r="E12" s="60"/>
      <c r="F12" s="60"/>
      <c r="G12" s="60"/>
      <c r="H12" s="59"/>
      <c r="I12" s="60"/>
    </row>
    <row r="13" spans="1:9">
      <c r="A13" s="59">
        <v>5</v>
      </c>
      <c r="B13" s="60" t="s">
        <v>120</v>
      </c>
      <c r="C13" s="60"/>
      <c r="D13" s="60"/>
      <c r="E13" s="60"/>
      <c r="F13" s="60"/>
      <c r="G13" s="60"/>
      <c r="H13" s="59"/>
      <c r="I13" s="60"/>
    </row>
    <row r="14" spans="1:9">
      <c r="A14" s="59">
        <v>6</v>
      </c>
      <c r="B14" s="60" t="s">
        <v>121</v>
      </c>
      <c r="C14" s="60" t="s">
        <v>122</v>
      </c>
      <c r="D14" s="60"/>
      <c r="E14" s="60"/>
      <c r="F14" s="60"/>
      <c r="G14" s="60"/>
      <c r="H14" s="59"/>
      <c r="I14" s="60"/>
    </row>
    <row r="15" spans="1:9">
      <c r="A15" s="59">
        <v>7</v>
      </c>
      <c r="B15" s="60" t="s">
        <v>123</v>
      </c>
      <c r="C15" s="60" t="s">
        <v>124</v>
      </c>
      <c r="D15" s="60"/>
      <c r="E15" s="60"/>
      <c r="F15" s="60"/>
      <c r="G15" s="60"/>
      <c r="H15" s="59"/>
      <c r="I15" s="60"/>
    </row>
    <row r="16" spans="1:9" ht="16.2">
      <c r="A16" s="59">
        <v>8</v>
      </c>
      <c r="B16" s="60" t="s">
        <v>125</v>
      </c>
      <c r="C16" s="60">
        <v>108.42</v>
      </c>
      <c r="D16" s="60"/>
      <c r="E16" s="60"/>
      <c r="F16" s="60"/>
      <c r="G16" s="60"/>
      <c r="H16" s="59"/>
      <c r="I16" s="60"/>
    </row>
    <row r="17" spans="1:9">
      <c r="A17" s="60">
        <v>9</v>
      </c>
      <c r="B17" s="60" t="s">
        <v>126</v>
      </c>
      <c r="C17" s="60"/>
      <c r="D17" s="60"/>
      <c r="E17" s="60"/>
      <c r="F17" s="60"/>
      <c r="G17" s="60"/>
      <c r="H17" s="60"/>
      <c r="I17" s="60"/>
    </row>
    <row r="18" spans="1:9">
      <c r="A18" s="60">
        <v>10</v>
      </c>
      <c r="B18" s="60" t="s">
        <v>127</v>
      </c>
      <c r="C18" s="60">
        <v>108.42</v>
      </c>
      <c r="D18" s="60"/>
      <c r="E18" s="60"/>
      <c r="F18" s="60"/>
      <c r="G18" s="60"/>
      <c r="H18" s="60"/>
      <c r="I18" s="60"/>
    </row>
    <row r="19" spans="1:9">
      <c r="A19" s="60">
        <v>11</v>
      </c>
      <c r="B19" s="60" t="s">
        <v>128</v>
      </c>
      <c r="C19" s="60"/>
      <c r="D19" s="60"/>
      <c r="E19" s="60"/>
      <c r="F19" s="60"/>
      <c r="G19" s="60"/>
      <c r="H19" s="60"/>
      <c r="I19" s="60"/>
    </row>
    <row r="20" spans="1:9">
      <c r="A20" s="60">
        <v>12</v>
      </c>
      <c r="B20" s="60" t="s">
        <v>105</v>
      </c>
      <c r="C20" s="60"/>
      <c r="D20" s="60"/>
      <c r="E20" s="60"/>
      <c r="F20" s="60"/>
      <c r="G20" s="60"/>
      <c r="H20" s="60"/>
      <c r="I20" s="60"/>
    </row>
    <row r="21" spans="1:9">
      <c r="A21" s="62">
        <v>13</v>
      </c>
      <c r="B21" s="62" t="s">
        <v>129</v>
      </c>
      <c r="C21" s="60"/>
      <c r="D21" s="62"/>
      <c r="E21" s="62"/>
      <c r="F21" s="62"/>
      <c r="G21" s="62"/>
      <c r="H21" s="62"/>
      <c r="I21" s="62"/>
    </row>
    <row r="22" spans="1:9">
      <c r="A22" s="88"/>
      <c r="B22" s="89"/>
      <c r="C22" s="89"/>
      <c r="D22" s="89"/>
      <c r="E22" s="89"/>
      <c r="F22" s="89"/>
      <c r="G22" s="89"/>
      <c r="H22" s="89"/>
      <c r="I22" s="90"/>
    </row>
    <row r="23" spans="1:9">
      <c r="A23" s="91" t="s">
        <v>130</v>
      </c>
      <c r="B23" s="91"/>
      <c r="C23" s="91"/>
      <c r="D23" s="91"/>
      <c r="E23" s="91"/>
      <c r="F23" s="91"/>
      <c r="G23" s="91"/>
      <c r="H23" s="91"/>
      <c r="I23" s="91"/>
    </row>
    <row r="24" spans="1:9">
      <c r="A24" s="91" t="s">
        <v>131</v>
      </c>
      <c r="B24" s="91"/>
      <c r="C24" s="91"/>
      <c r="D24" s="91"/>
      <c r="E24" s="91"/>
      <c r="F24" s="91"/>
      <c r="G24" s="91"/>
      <c r="H24" s="91"/>
      <c r="I24" s="91"/>
    </row>
    <row r="25" spans="1:9">
      <c r="A25" s="63"/>
      <c r="B25" s="64"/>
      <c r="C25" s="20"/>
      <c r="D25" s="20"/>
      <c r="E25" s="20"/>
      <c r="F25" s="20"/>
      <c r="G25" s="20"/>
      <c r="H25" s="63"/>
      <c r="I25" s="64"/>
    </row>
    <row r="26" spans="1:9">
      <c r="A26" s="63"/>
      <c r="B26" s="64"/>
      <c r="C26" s="65"/>
      <c r="D26" s="65"/>
      <c r="E26" s="20"/>
      <c r="F26" s="20"/>
      <c r="G26" s="20"/>
      <c r="H26" s="26"/>
      <c r="I26" s="64"/>
    </row>
    <row r="27" spans="1:9">
      <c r="A27" s="66"/>
      <c r="B27" s="66"/>
      <c r="C27" s="66"/>
      <c r="D27" s="66"/>
      <c r="E27" s="66"/>
      <c r="F27" s="66"/>
      <c r="G27" s="66"/>
      <c r="H27" s="66"/>
      <c r="I27" s="67"/>
    </row>
    <row r="28" spans="1:9">
      <c r="A28" s="26"/>
      <c r="B28" s="26"/>
      <c r="C28" s="26"/>
      <c r="D28" s="26"/>
      <c r="E28" s="26"/>
      <c r="F28" s="26"/>
      <c r="G28" s="26"/>
      <c r="H28" s="68" t="s">
        <v>31</v>
      </c>
      <c r="I28" s="69"/>
    </row>
    <row r="29" spans="1:9">
      <c r="A29" s="26"/>
      <c r="B29" s="26"/>
      <c r="C29" s="26"/>
      <c r="D29" s="26"/>
      <c r="E29" s="26"/>
      <c r="F29" s="26"/>
      <c r="G29" s="26"/>
      <c r="H29" s="26"/>
      <c r="I29" s="26"/>
    </row>
  </sheetData>
  <mergeCells count="10">
    <mergeCell ref="A6:G6"/>
    <mergeCell ref="A22:I22"/>
    <mergeCell ref="A23:I23"/>
    <mergeCell ref="A24:I24"/>
    <mergeCell ref="A2:B2"/>
    <mergeCell ref="C2:I2"/>
    <mergeCell ref="A3:B3"/>
    <mergeCell ref="C3:I3"/>
    <mergeCell ref="A4:B4"/>
    <mergeCell ref="C4:I4"/>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F7</vt:lpstr>
      <vt:lpstr>F8</vt:lpstr>
      <vt:lpstr>F9</vt:lpstr>
      <vt:lpstr>'F8'!Print_Area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2015-02-11T10:30:13Z</dcterms:modified>
</cp:coreProperties>
</file>